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enabelbe.sharepoint.com/sites/PSE/Contracts/21_Public_Contracts/PSE22001_SO1/Shabat Secondary Girls School Wadi Joz/"/>
    </mc:Choice>
  </mc:AlternateContent>
  <xr:revisionPtr revIDLastSave="1350" documentId="8_{4AD2D4A4-73BA-4087-8FA8-9EB034E22EBA}" xr6:coauthVersionLast="47" xr6:coauthVersionMax="47" xr10:uidLastSave="{04AB82E2-5C41-440D-BDFB-1BB6AD24023C}"/>
  <bookViews>
    <workbookView xWindow="-108" yWindow="-108" windowWidth="23256" windowHeight="12456" tabRatio="909" xr2:uid="{00000000-000D-0000-FFFF-FFFF00000000}"/>
  </bookViews>
  <sheets>
    <sheet name="Bill of Quantity" sheetId="16" r:id="rId1"/>
    <sheet name="units" sheetId="3" state="hidden" r:id="rId2"/>
    <sheet name="category" sheetId="4" state="hidden" r:id="rId3"/>
  </sheets>
  <externalReferences>
    <externalReference r:id="rId4"/>
    <externalReference r:id="rId5"/>
  </externalReferences>
  <definedNames>
    <definedName name="_xlnm._FilterDatabase" localSheetId="0" hidden="1">'Bill of Quantity'!$B$6:$H$10</definedName>
    <definedName name="accessibility" localSheetId="0">'[1]school info'!$C$37:$C$40</definedName>
    <definedName name="accessibility">'[2]school info'!$C$37:$C$40</definedName>
    <definedName name="acoustics" localSheetId="0">'[1]room parameters'!$E$3:$E$5</definedName>
    <definedName name="acoustics">'[2]room parameters'!$E$3:$E$5</definedName>
    <definedName name="areaABCGJ" localSheetId="0">'[1]school info'!$D$4:$D$8</definedName>
    <definedName name="areaABCGJ">'[2]school info'!$D$4:$D$8</definedName>
    <definedName name="board" localSheetId="0">'[1]room parameters'!$M$3:$M$5</definedName>
    <definedName name="board">'[2]room parameters'!$M$3:$M$5</definedName>
    <definedName name="Category" localSheetId="0">'[1]school info'!$G$4:$G$8</definedName>
    <definedName name="Category">'[2]school info'!$G$4:$G$8</definedName>
    <definedName name="desks" localSheetId="0">'[1]room parameters'!$L$3:$L$5</definedName>
    <definedName name="desks">'[2]room parameters'!$L$3:$L$5</definedName>
    <definedName name="directorate" localSheetId="0">'[1]school info'!$C$4:$C$19</definedName>
    <definedName name="directorate">'[2]school info'!$C$4:$C$19</definedName>
    <definedName name="electricallight" localSheetId="0">'[1]room parameters'!$B$3:$B$5</definedName>
    <definedName name="electricallight">'[2]room parameters'!$B$3:$B$5</definedName>
    <definedName name="electricalplugs" localSheetId="0">'[1]room parameters'!$C$3:$C$5</definedName>
    <definedName name="electricalplugs">'[2]room parameters'!$C$3:$C$5</definedName>
    <definedName name="electricitycapacity" localSheetId="0">'[1]school info'!$A$23:$A$26</definedName>
    <definedName name="electricitycapacity">'[2]school info'!$A$23:$A$26</definedName>
    <definedName name="floors" localSheetId="0">'[1]room parameters'!$J$3:$J$5</definedName>
    <definedName name="floors">'[2]room parameters'!$J$3:$J$5</definedName>
    <definedName name="fromgrade" localSheetId="0">'[1]school info'!$E$4:$E$16</definedName>
    <definedName name="fromgrade">'[2]school info'!$E$4:$E$16</definedName>
    <definedName name="gender" localSheetId="0">'[1]school info'!$A$4:$A$8</definedName>
    <definedName name="gender">'[2]school info'!$A$4:$A$8</definedName>
    <definedName name="healthhygiene" localSheetId="0">'[1]school info'!$C$30:$C$33</definedName>
    <definedName name="healthhygiene">'[2]school info'!$C$30:$C$33</definedName>
    <definedName name="jk">#REF!</definedName>
    <definedName name="kn">#REF!</definedName>
    <definedName name="level" localSheetId="0">'[1]school info'!$B$4:$B$9</definedName>
    <definedName name="level">'[2]school info'!$B$4:$B$9</definedName>
    <definedName name="missing" localSheetId="0">'[1]room parameters'!#REF!</definedName>
    <definedName name="missing">'[2]room parameters'!#REF!</definedName>
    <definedName name="naturallight" localSheetId="0">'[1]room parameters'!$A$3:$A$5</definedName>
    <definedName name="naturallight">'[2]room parameters'!$A$3:$A$5</definedName>
    <definedName name="needsplit" localSheetId="0">#REF!</definedName>
    <definedName name="needsplit">#REF!</definedName>
    <definedName name="needsplit1" localSheetId="0">#REF!</definedName>
    <definedName name="needsplit1">#REF!</definedName>
    <definedName name="needsplitbg" localSheetId="0">#REF!,#REF!</definedName>
    <definedName name="needsplitbg">#REF!,#REF!</definedName>
    <definedName name="needsplitbs" localSheetId="0">#REF!</definedName>
    <definedName name="needsplitbs">#REF!</definedName>
    <definedName name="painting" localSheetId="0">'[1]room parameters'!$H$3:$H$5</definedName>
    <definedName name="painting">'[2]room parameters'!$H$3:$H$5</definedName>
    <definedName name="plastering" localSheetId="0">'[1]room parameters'!$G$3:$G$5</definedName>
    <definedName name="plastering">'[2]room parameters'!$G$3:$G$5</definedName>
    <definedName name="_xlnm.Print_Area" localSheetId="0">'Bill of Quantity'!$A$1:$I$63</definedName>
    <definedName name="_xlnm.Print_Titles" localSheetId="0">'Bill of Quantity'!$1:$5</definedName>
    <definedName name="rented" localSheetId="0">'[1]room parameters'!#REF!</definedName>
    <definedName name="rented">'[2]room parameters'!#REF!</definedName>
    <definedName name="safetysecurity" localSheetId="0">'[1]school info'!$C$23:$C$26</definedName>
    <definedName name="safetysecurity">'[2]school info'!$C$23:$C$26</definedName>
    <definedName name="structure" localSheetId="0">'[1]room parameters'!$F$3:$F$5</definedName>
    <definedName name="structure">'[2]room parameters'!$F$3:$F$5</definedName>
    <definedName name="tograde" localSheetId="0">'[1]school info'!$F$4:$F$16</definedName>
    <definedName name="tograde">'[2]school info'!$F$4:$F$16</definedName>
    <definedName name="utilities" localSheetId="0">'[1]room parameters'!$K$3:$K$5</definedName>
    <definedName name="utilities">'[2]room parameters'!$K$3:$K$5</definedName>
    <definedName name="ventilation" localSheetId="0">'[1]room parameters'!$D$3:$D$5</definedName>
    <definedName name="ventilation">'[2]room parameters'!$D$3:$D$5</definedName>
    <definedName name="wallguards" localSheetId="0">'[1]room parameters'!$N$3:$N$4</definedName>
    <definedName name="wallguards">'[2]room parameters'!$N$3:$N$4</definedName>
    <definedName name="Works_Category">'Bill of Quantity'!#REF!</definedName>
    <definedName name="YESNO" localSheetId="0">'[1]room parameters'!#REF!</definedName>
    <definedName name="YESNO">'[2]room parameters'!#REF!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16" l="1"/>
  <c r="H39" i="16"/>
  <c r="H35" i="16"/>
  <c r="H31" i="16"/>
  <c r="H28" i="16"/>
  <c r="H27" i="16"/>
  <c r="H26" i="16"/>
  <c r="H25" i="16"/>
  <c r="H22" i="16"/>
  <c r="H21" i="16"/>
  <c r="H20" i="16"/>
  <c r="H19" i="16"/>
  <c r="H18" i="16"/>
  <c r="H15" i="16"/>
  <c r="H14" i="16"/>
  <c r="H10" i="16"/>
  <c r="H9" i="16"/>
  <c r="H8" i="16"/>
  <c r="H36" i="16" l="1"/>
  <c r="H49" i="16" s="1"/>
  <c r="H41" i="16" l="1"/>
  <c r="H50" i="16" s="1"/>
  <c r="H46" i="16" l="1"/>
  <c r="H7" i="16"/>
  <c r="H11" i="16" s="1"/>
  <c r="H32" i="16"/>
  <c r="H48" i="16" s="1"/>
  <c r="H45" i="16"/>
  <c r="H47" i="16" l="1"/>
  <c r="H44" i="16"/>
  <c r="C49" i="16" l="1"/>
  <c r="B49" i="16"/>
  <c r="B50" i="16"/>
  <c r="C50" i="16" l="1"/>
  <c r="C48" i="16"/>
  <c r="H52" i="16" l="1"/>
  <c r="D59" i="16"/>
  <c r="D58" i="16"/>
  <c r="C44" i="16"/>
  <c r="C45" i="16"/>
  <c r="C46" i="16"/>
  <c r="C47" i="16"/>
</calcChain>
</file>

<file path=xl/sharedStrings.xml><?xml version="1.0" encoding="utf-8"?>
<sst xmlns="http://schemas.openxmlformats.org/spreadsheetml/2006/main" count="99" uniqueCount="87">
  <si>
    <t>job</t>
  </si>
  <si>
    <t xml:space="preserve">Demolition </t>
  </si>
  <si>
    <t>m2</t>
  </si>
  <si>
    <t xml:space="preserve">Concrete </t>
  </si>
  <si>
    <t xml:space="preserve">Tiling and Flooring </t>
  </si>
  <si>
    <t>no.</t>
  </si>
  <si>
    <t xml:space="preserve">Carpentry and Joinery </t>
  </si>
  <si>
    <t xml:space="preserve">Steel and Aluminium </t>
  </si>
  <si>
    <t xml:space="preserve">Plastering </t>
  </si>
  <si>
    <t xml:space="preserve">Painting </t>
  </si>
  <si>
    <t>m.l</t>
  </si>
  <si>
    <t xml:space="preserve">Electrical </t>
  </si>
  <si>
    <t xml:space="preserve">Mechanical </t>
  </si>
  <si>
    <t>Insulation and Roofing</t>
  </si>
  <si>
    <t>l.s</t>
  </si>
  <si>
    <t xml:space="preserve">Stone </t>
  </si>
  <si>
    <t>Equipment</t>
  </si>
  <si>
    <t>m3</t>
  </si>
  <si>
    <t>No.</t>
  </si>
  <si>
    <t>UNIT</t>
  </si>
  <si>
    <t>Authorized person to sign</t>
  </si>
  <si>
    <t>In the Capacity of</t>
  </si>
  <si>
    <t>Date</t>
  </si>
  <si>
    <t>Stamp</t>
  </si>
  <si>
    <t>Signature</t>
  </si>
  <si>
    <t>Name of Tenderer (Company)</t>
  </si>
  <si>
    <t>SUMMARY</t>
  </si>
  <si>
    <t>Unit Price (EUR)</t>
  </si>
  <si>
    <t>Description of Works</t>
  </si>
  <si>
    <t>Item</t>
  </si>
  <si>
    <t>Annex 1 - Bill of Quantity</t>
  </si>
  <si>
    <t>Total [Excluding VAT]</t>
  </si>
  <si>
    <t>Quantity</t>
  </si>
  <si>
    <t>Job</t>
  </si>
  <si>
    <t>m</t>
  </si>
  <si>
    <r>
      <t>m</t>
    </r>
    <r>
      <rPr>
        <sz val="14"/>
        <rFont val="Calibri"/>
        <family val="2"/>
      </rPr>
      <t>²</t>
    </r>
  </si>
  <si>
    <t>Amount (EUR)</t>
  </si>
  <si>
    <t>PUBLIC PROCUREMENT CONTRACT FOR STRENGTHENING WORKS OF RETAINING WALL AND REPAIR OF CORRIDOR AT AL-SHABBAT AL-SHAMELEH SECONDARY SCHOOL IN EAST JERUSALEM</t>
  </si>
  <si>
    <t>TENDER NO. PSE22001-10086</t>
  </si>
  <si>
    <t>TOTAL FOR BILL 1</t>
  </si>
  <si>
    <t>TOTAL FOR BILL 2</t>
  </si>
  <si>
    <t>Removal of asphalt and metal gate</t>
  </si>
  <si>
    <t>Works include excavation and removal of asphalt and basecourse layers up to expose the foundation of retaining wall intended for strengthening and to a maximum width of 110cm. The price includes dismantling and maintaining the metal gate, cutting the asphalt layer using a special saw, transporting the waste to a duly authorized dump site, and as per instructions of the supervising engineer.</t>
  </si>
  <si>
    <t>Removal of plaster layer</t>
  </si>
  <si>
    <t>Removing the layer of plaster from the surface of the wall to be reinforced to a height of 2 m from the surface of the foundation, price includes roughening the surface up to 2mm, cleaning it and preparing it to receive the new reinforcement laye. Price also includes transporting the waste to a duly authorized landfill and as per instructions of the supervising engineer.</t>
  </si>
  <si>
    <t>Excavation of corridor/sidewalk</t>
  </si>
  <si>
    <t>Excavation and removal of the floor of the corridor that connects the school entrance to the building and the sidewalk outside the entrance as shown in the plans, price includes removing the tiles and the ground concrete reinforced slab (in the corridor area) where found and also removing the subgrade layer to a level of 60 cm from the surface of the existing tiles, taking into account the area where there is a slab for the electricity room at the entrance. Price also includes removing the waste to a duly authorized dump as per instructions of the supervising engineer.</t>
  </si>
  <si>
    <t>Trench excavation</t>
  </si>
  <si>
    <t>Excavating works for the new proposed water drainage trench (8 m long, 40 cm wide and 50 cm deep) and its drainage pipe line (approximately 22 m long) to connect it with the existing trench at the gate of the school entrance as shown in the plans. Price includes cutting the asphalt layer using a special cutting saw and transporting the waste to a duly authorized dump as per instructions of the supervising engineer.</t>
  </si>
  <si>
    <t>DEMOLITION AND EXCAVATION WORKS</t>
  </si>
  <si>
    <t>Supply materials and pour reinforced concrete (type B-350) to strengthen the base of the wall and the wall (Fair Face finish). The price includes drilling in existing wall to depth indicated on drawings, rebar installation and anchorage, fixing the rebar and anchorage using epoxy (type Lokfix E55S or equivalent), one-sided formwork with 2cm chamfered all edges and installation of weep holes (at 3m intervals and staggered). All material shall be tested at an approved laboratory and carried out as per instructions of the supervising engineer.</t>
  </si>
  <si>
    <t>Reinstalling metal gate</t>
  </si>
  <si>
    <t>Reinforced concrete for wall and foundation</t>
  </si>
  <si>
    <t>Reinstalling the existing metal gate in the yard to its original place, fixing it properly, price includes for making the needed adjustments (i.e. shortening/extending it where needed), painting it if necessary in case it conflicts with the reinforcement of the retaining wall, and doing everything necessary and where necessary according to the instructions of the supervising engineer.</t>
  </si>
  <si>
    <t>RAMP AND SIDEWALK WORKS</t>
  </si>
  <si>
    <t>TOTAL FOR BILL 3</t>
  </si>
  <si>
    <t>Supply materials and pour reinforced concrete (B-300) for the floor of the corridor and sidewalk with a thickness of (12 cm) to match with the required levels. The price includes reinforcing steel (10 mm diameter steel mesh  20x20 cm) in addition to insulating the surrounding perimeter of the floor/sidewalk using a 45 degree concrete edge made of cement and good sand in a ratio (1:1) and with the addition of fiber and SBR material within the mixture to prevent water infilitration to subgrade layers. All material shall be tested at an approved laboratory and carried out as per instructions of the supervising engineer.</t>
  </si>
  <si>
    <t>Slab on grade</t>
  </si>
  <si>
    <t>Basecourse</t>
  </si>
  <si>
    <t>Supplying materials and spreading two layers of basecourse (Class A in accordance with Jordanian Specifications) for the floor of the corridor and sidewalk (15 cm thickness of each layer) and rolling it to (Proctor 98%) and spreading a layer of nylon (0.5 mm thick). The the price includes rolling the subgrade layer before spreading the two layers of basecourse, noting that the same levels and slopes must be maintained and taking into account the area where the ceiling of the electricity room is located. All material shall be tested at an approved laboratory and carried out as per instructions of the supervising engineer.</t>
  </si>
  <si>
    <t>Precast Concrete Curbstone</t>
  </si>
  <si>
    <t>Supply and install precast concrete curbstone type 17x25x100cm. Work includes excavation, compaction, casting concrete foundation, backing, bedding, joints pointing, painting and all necessary works as per the instructions of the supervising engineer.</t>
  </si>
  <si>
    <t>Cast-in-place Concrete Trench</t>
  </si>
  <si>
    <t>Lump Sum</t>
  </si>
  <si>
    <t>PVC Trench</t>
  </si>
  <si>
    <t>Supply and install reinforced PVC trenches in ramp (length 2m, 15 cm wide and 15 cm deep), the first near the guard room and the second near the stairs that connect the corridor with the school building as shown in the attached plans, price includes connecting both of the trenches using a 3-inch diameter pipe (PVC) Schedule 40 to the existing drainage pipe with a total length of approximately 45 m. The price includes supplying and installing all the necessary connections, excavation, backfilling, and fittings (Tees, elbows, etc.) as per the instructions of the supervising engineer.</t>
  </si>
  <si>
    <t>Sidewalk Tiling</t>
  </si>
  <si>
    <t>Supply and installation of floor tiling for the corridor ramp and sidwalks using high quality external floor tiles suitable for the use and similar to the existing (30*30) cm with a thickness of not less than (1) cm. The price includes supplying and spreading single size under the tiles with the necessary thickness (taking into account finish level shall be as per original; futhermore, tile grouting shall also be suitable for exterior applications. All works shall be carried out as per the instruction of the supervising engineer.</t>
  </si>
  <si>
    <t>RAINWATER TRENCHES</t>
  </si>
  <si>
    <t>Supply and cast concrete trench (40cm top width opening x 50cm clear depth), walls/foundation thicknesses shall be 15cm reinforced with mesh steel wire 10mm (15x15cm grid) with total length of 8 meters in location identified on drawings. The price includes excavating to a width of 1.5m and replacing subgrade with two layers of base course (15 cm thick each) and rolling them (Proctor 98%), pouring lean concrete layer 10cm before pouring the trench. In addition, the trench shall include for installation of cast iron cover (mesh) Class D400, making a 6-inch diameter side hole to connect the drainage pipe with the existing trench at the gate, all as per the instructions of the supervising engineer.</t>
  </si>
  <si>
    <t>uPVC Pipe</t>
  </si>
  <si>
    <t>Supply and install and connect uPVC pipe 6 inch Schedule 80, along with all necessary connections and accessories (Tees, elbows, fittings, etc.). Price also includes for making a new 6 inch core opening in the existing trench at school main entrance, backfilling around pipe with single sized material 9mm in diameter, all as per the instructions of the supervising engineer.</t>
  </si>
  <si>
    <t>ASPHALT WORKS</t>
  </si>
  <si>
    <t>Asphalt works</t>
  </si>
  <si>
    <t>Supply and lay asphalt wearing layer (7cm thickness) for area adjacent to the strengthened foundation and above/around the new cast in place trench to a maximum width of 60cm, price includes spraying a base layer (MC-70) at a rate of (1.5 kg/m2) over the pavement and a coating layer (RC-250) at a rate of (0. 5-2 kg/m2) and the percentage of bitumen (4-6% by weight). Price also includes spreading base course layer (15 cm thickness for each layer) and rolling it to match with existing slopes at (Proctor 98%). All material shall be tested at an approved laboratory and carried out as per instructions of the supervising engineer.</t>
  </si>
  <si>
    <t>REINFORCED CONCRETE WORKS</t>
  </si>
  <si>
    <t>TOTAL FOR BILL 4</t>
  </si>
  <si>
    <t>TOTAL FOR BILL 5</t>
  </si>
  <si>
    <t>TOTAL FOR BILL 6</t>
  </si>
  <si>
    <t>REPAIR WORKS</t>
  </si>
  <si>
    <t>METAL WORKS</t>
  </si>
  <si>
    <t>TOTAL FOR BILL 7</t>
  </si>
  <si>
    <t>Supplying materials and carrying out the work of repairing cracks at the construction joints within the retaining walls, using Megacret-40geo or equivalent, and the price includes removing the deteriorated plaster layer on both the sides of the joints, opening shall be 2 mm wide and 5 mm deep, cleaning thoroughly from dust, then treating them with the mentioned material and painting them with the same color of the paster layer and repairing the removed plaster layer on either sides of the joints by applying a new plaster layer all as per the instructions of the supervising engineer.</t>
  </si>
  <si>
    <t>Reparing Wall Cracks at Construction Joints</t>
  </si>
  <si>
    <t>Repairing Expansion Joints</t>
  </si>
  <si>
    <t>Time</t>
  </si>
  <si>
    <t>Supply materials and carry out the work of cleaning the expansion joints next to the electricity room and removing the wood remaings inside the joints to as much extent as possible, using the appropriate hand tools and also applying new backer rod and joint sealing compound from FOSROC or equivalent. The price includes transporting the waste to a properly authorized dump, all as per the instructions of the supervising engineer.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</si>
</sst>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_ &quot;N&quot;\ * #,##0.00_ ;_ &quot;N&quot;\ * \-#,##0.00_ ;_ &quot;N&quot;\ * &quot;-&quot;??_ ;_ @_ "/>
    <numFmt numFmtId="165" formatCode="0.0"/>
    <numFmt numFmtId="166" formatCode="_-[$€-2]\ * #,##0.00_-;\-[$€-2]\ * #,##0.00_-;_-[$€-2]\ * &quot;-&quot;??_-;_-@_-"/>
    <numFmt numFmtId="167" formatCode="_ [$€-2]\ * #,##0.00_ ;_ [$€-2]\ * \-#,##0.00_ ;_ [$€-2]\ * &quot;-&quot;??_ ;_ @_ "/>
    <numFmt numFmtId="168" formatCode="_([$€-2]\ * #,##0.00_);_([$€-2]\ * \(#,##0.00\);_([$€-2]\ * &quot;-&quot;??_);_(@_)"/>
    <numFmt numFmtId="169" formatCode="[$]dddd\,\ d\ mmmm\ yyyy;@"/>
    <numFmt numFmtId="170" formatCode="[$]h:mm;@"/>
    <numFmt numFmtId="171" formatCode="_-[$$-409]* #,##0.00_ ;_-[$$-409]* \-#,##0.00\ ;_-[$$-409]* &quot;-&quot;??_ ;_-@_ "/>
    <numFmt numFmtId="172" formatCode="0;\-0;\-;@"/>
  </numFmts>
  <fonts count="26" x14ac:knownFonts="1">
    <font>
      <sz val="11"/>
      <color theme="1"/>
      <name val="Calibri"/>
      <family val="2"/>
      <scheme val="minor"/>
    </font>
    <font>
      <sz val="8"/>
      <name val="Calibri"/>
      <family val="2"/>
      <scheme val="minor"/>
    </font>
    <font>
      <sz val="11"/>
      <name val="Calibri"/>
      <family val="2"/>
      <scheme val="minor"/>
    </font>
    <font>
      <sz val="10"/>
      <name val="Arial"/>
      <family val="2"/>
    </font>
    <font>
      <sz val="11"/>
      <name val="Arial"/>
      <family val="2"/>
    </font>
    <font>
      <sz val="10"/>
      <color theme="1"/>
      <name val="Arial"/>
      <family val="2"/>
    </font>
    <font>
      <sz val="11"/>
      <color theme="1"/>
      <name val="Calibri"/>
      <family val="2"/>
      <scheme val="minor"/>
    </font>
    <font>
      <b/>
      <sz val="12"/>
      <color theme="1"/>
      <name val="Arial"/>
      <family val="2"/>
    </font>
    <font>
      <b/>
      <sz val="12"/>
      <name val="Arial"/>
      <family val="2"/>
    </font>
    <font>
      <sz val="11"/>
      <color theme="1"/>
      <name val="Arial"/>
      <family val="2"/>
    </font>
    <font>
      <sz val="10"/>
      <color rgb="FF000000"/>
      <name val="Arial"/>
      <family val="2"/>
    </font>
    <font>
      <b/>
      <sz val="14"/>
      <color theme="1"/>
      <name val="Arial"/>
      <family val="2"/>
    </font>
    <font>
      <sz val="16"/>
      <color theme="1"/>
      <name val="Arial"/>
      <family val="2"/>
    </font>
    <font>
      <b/>
      <sz val="14"/>
      <name val="Times New Roman"/>
      <family val="1"/>
    </font>
    <font>
      <b/>
      <sz val="14"/>
      <color rgb="FFFF0000"/>
      <name val="Times New Roman"/>
      <family val="1"/>
    </font>
    <font>
      <sz val="11"/>
      <color theme="6"/>
      <name val="Arial"/>
      <family val="2"/>
    </font>
    <font>
      <b/>
      <sz val="16"/>
      <color theme="1"/>
      <name val="Calibri"/>
      <family val="2"/>
    </font>
    <font>
      <sz val="14"/>
      <color theme="1"/>
      <name val="Arial"/>
      <family val="2"/>
    </font>
    <font>
      <sz val="14"/>
      <name val="Arial"/>
      <family val="2"/>
    </font>
    <font>
      <b/>
      <sz val="16"/>
      <name val="Calibri"/>
      <family val="2"/>
      <scheme val="minor"/>
    </font>
    <font>
      <b/>
      <sz val="14"/>
      <name val="Arial"/>
      <family val="2"/>
    </font>
    <font>
      <sz val="14"/>
      <name val="Calibri"/>
      <family val="2"/>
    </font>
    <font>
      <b/>
      <sz val="16"/>
      <color theme="1"/>
      <name val="Arial"/>
      <family val="2"/>
    </font>
    <font>
      <sz val="16"/>
      <color theme="6"/>
      <name val="Arial"/>
      <family val="2"/>
    </font>
    <font>
      <b/>
      <sz val="16"/>
      <name val="Arial"/>
      <family val="2"/>
    </font>
    <font>
      <b/>
      <sz val="18"/>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FE2F3"/>
        <bgColor rgb="FFCFE2F3"/>
      </patternFill>
    </fill>
    <fill>
      <patternFill patternType="solid">
        <fgColor theme="9" tint="0.3999755851924192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medium">
        <color auto="1"/>
      </left>
      <right/>
      <top/>
      <bottom/>
      <diagonal/>
    </border>
    <border>
      <left/>
      <right style="thin">
        <color indexed="64"/>
      </right>
      <top/>
      <bottom style="thin">
        <color indexed="64"/>
      </bottom>
      <diagonal/>
    </border>
  </borders>
  <cellStyleXfs count="6">
    <xf numFmtId="0" fontId="0" fillId="0" borderId="0"/>
    <xf numFmtId="0" fontId="4" fillId="0" borderId="0"/>
    <xf numFmtId="164" fontId="6" fillId="0" borderId="0" applyFont="0" applyFill="0" applyBorder="0" applyAlignment="0" applyProtection="0"/>
    <xf numFmtId="0" fontId="3" fillId="0" borderId="0"/>
    <xf numFmtId="0" fontId="4" fillId="0" borderId="0"/>
    <xf numFmtId="44" fontId="6" fillId="0" borderId="0" applyFont="0" applyFill="0" applyBorder="0" applyAlignment="0" applyProtection="0"/>
  </cellStyleXfs>
  <cellXfs count="107">
    <xf numFmtId="0" fontId="0" fillId="0" borderId="0" xfId="0"/>
    <xf numFmtId="0" fontId="12" fillId="5" borderId="5" xfId="0" applyFont="1" applyFill="1" applyBorder="1" applyAlignment="1" applyProtection="1">
      <alignment vertical="center" wrapText="1"/>
      <protection locked="0"/>
    </xf>
    <xf numFmtId="172" fontId="12" fillId="5" borderId="5" xfId="0" applyNumberFormat="1" applyFont="1" applyFill="1" applyBorder="1" applyAlignment="1" applyProtection="1">
      <alignment horizontal="center" vertical="center" wrapText="1"/>
      <protection locked="0"/>
    </xf>
    <xf numFmtId="168" fontId="9" fillId="2" borderId="0" xfId="2" applyNumberFormat="1" applyFont="1" applyFill="1" applyBorder="1" applyProtection="1"/>
    <xf numFmtId="166" fontId="17" fillId="4" borderId="1" xfId="0" applyNumberFormat="1" applyFont="1" applyFill="1" applyBorder="1" applyAlignment="1" applyProtection="1">
      <alignment horizontal="center" vertical="center"/>
      <protection locked="0"/>
    </xf>
    <xf numFmtId="166" fontId="18" fillId="4" borderId="1" xfId="0" applyNumberFormat="1"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wrapText="1"/>
      <protection locked="0"/>
    </xf>
    <xf numFmtId="0" fontId="0" fillId="2" borderId="0" xfId="0" applyFill="1"/>
    <xf numFmtId="0" fontId="13" fillId="2" borderId="0" xfId="0" applyFont="1" applyFill="1" applyAlignment="1">
      <alignment horizontal="center" vertical="center" readingOrder="1"/>
    </xf>
    <xf numFmtId="172" fontId="13" fillId="2" borderId="0" xfId="0" applyNumberFormat="1" applyFont="1" applyFill="1" applyAlignment="1">
      <alignment horizontal="center" vertical="center" readingOrder="1"/>
    </xf>
    <xf numFmtId="171" fontId="16" fillId="6" borderId="1" xfId="0" applyNumberFormat="1" applyFont="1" applyFill="1" applyBorder="1" applyAlignment="1">
      <alignment horizontal="center" vertical="center" wrapText="1"/>
    </xf>
    <xf numFmtId="172" fontId="16" fillId="6" borderId="1" xfId="0" applyNumberFormat="1" applyFont="1" applyFill="1" applyBorder="1" applyAlignment="1">
      <alignment horizontal="center" vertical="center" wrapText="1"/>
    </xf>
    <xf numFmtId="0" fontId="0" fillId="2" borderId="0" xfId="0" applyFill="1" applyAlignment="1">
      <alignment vertical="center"/>
    </xf>
    <xf numFmtId="1" fontId="11" fillId="7" borderId="1" xfId="0" applyNumberFormat="1" applyFont="1" applyFill="1" applyBorder="1" applyAlignment="1">
      <alignment horizontal="center" vertical="center"/>
    </xf>
    <xf numFmtId="0" fontId="20" fillId="7" borderId="1" xfId="0" applyFont="1" applyFill="1" applyBorder="1" applyAlignment="1">
      <alignment vertical="center"/>
    </xf>
    <xf numFmtId="0" fontId="20" fillId="7" borderId="1" xfId="0" applyFont="1" applyFill="1" applyBorder="1" applyAlignment="1">
      <alignment vertical="center" wrapText="1"/>
    </xf>
    <xf numFmtId="0" fontId="17" fillId="7" borderId="1" xfId="0" applyFont="1" applyFill="1" applyBorder="1" applyAlignment="1">
      <alignment vertical="center"/>
    </xf>
    <xf numFmtId="172" fontId="17" fillId="7" borderId="1" xfId="0" applyNumberFormat="1" applyFont="1" applyFill="1" applyBorder="1" applyAlignment="1">
      <alignment vertical="center"/>
    </xf>
    <xf numFmtId="166" fontId="17" fillId="7" borderId="1" xfId="0" applyNumberFormat="1" applyFont="1" applyFill="1" applyBorder="1" applyAlignment="1">
      <alignment vertical="center"/>
    </xf>
    <xf numFmtId="0" fontId="0" fillId="0" borderId="0" xfId="0" applyAlignment="1">
      <alignment vertical="center"/>
    </xf>
    <xf numFmtId="165" fontId="17" fillId="2" borderId="1" xfId="0" applyNumberFormat="1" applyFont="1" applyFill="1" applyBorder="1" applyAlignment="1">
      <alignment horizontal="center" vertical="center"/>
    </xf>
    <xf numFmtId="2" fontId="17" fillId="0" borderId="1" xfId="0" applyNumberFormat="1" applyFont="1" applyBorder="1" applyAlignment="1">
      <alignment horizontal="center" vertical="center" wrapText="1"/>
    </xf>
    <xf numFmtId="0" fontId="17" fillId="0" borderId="1" xfId="0" applyFont="1" applyBorder="1" applyAlignment="1">
      <alignment horizontal="left" vertical="top" wrapText="1"/>
    </xf>
    <xf numFmtId="0" fontId="17" fillId="2" borderId="1" xfId="0" applyFont="1" applyFill="1" applyBorder="1" applyAlignment="1">
      <alignment horizontal="center" vertical="center"/>
    </xf>
    <xf numFmtId="172" fontId="18" fillId="2" borderId="1" xfId="0" applyNumberFormat="1" applyFont="1" applyFill="1" applyBorder="1" applyAlignment="1">
      <alignment horizontal="center" vertical="center"/>
    </xf>
    <xf numFmtId="166" fontId="17" fillId="2" borderId="1" xfId="0" applyNumberFormat="1" applyFont="1" applyFill="1" applyBorder="1" applyAlignment="1">
      <alignment horizontal="center" vertical="center"/>
    </xf>
    <xf numFmtId="2" fontId="17" fillId="2" borderId="1" xfId="0" applyNumberFormat="1" applyFont="1" applyFill="1" applyBorder="1" applyAlignment="1">
      <alignment horizontal="center" vertical="center"/>
    </xf>
    <xf numFmtId="0" fontId="18" fillId="2" borderId="1" xfId="0" applyFont="1" applyFill="1" applyBorder="1" applyAlignment="1">
      <alignment horizontal="center" vertical="center" wrapText="1"/>
    </xf>
    <xf numFmtId="0" fontId="2" fillId="2" borderId="0" xfId="0" applyFont="1" applyFill="1"/>
    <xf numFmtId="165" fontId="2" fillId="0" borderId="7" xfId="0" applyNumberFormat="1" applyFont="1" applyBorder="1" applyAlignment="1">
      <alignment horizontal="center" vertical="center"/>
    </xf>
    <xf numFmtId="165" fontId="2" fillId="0" borderId="0" xfId="0" applyNumberFormat="1"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center"/>
    </xf>
    <xf numFmtId="172" fontId="2" fillId="0" borderId="0" xfId="0" applyNumberFormat="1" applyFont="1" applyAlignment="1">
      <alignment horizontal="center" vertical="center"/>
    </xf>
    <xf numFmtId="166" fontId="2" fillId="2" borderId="0" xfId="0" applyNumberFormat="1" applyFont="1" applyFill="1" applyAlignment="1">
      <alignment horizontal="center" vertical="center"/>
    </xf>
    <xf numFmtId="166" fontId="2" fillId="0" borderId="0" xfId="0" applyNumberFormat="1" applyFont="1" applyAlignment="1">
      <alignment horizontal="center" vertical="center"/>
    </xf>
    <xf numFmtId="0" fontId="2" fillId="0" borderId="0" xfId="0" applyFont="1"/>
    <xf numFmtId="165" fontId="18" fillId="0" borderId="1" xfId="0" applyNumberFormat="1" applyFont="1" applyBorder="1" applyAlignment="1">
      <alignment horizontal="center" vertical="center"/>
    </xf>
    <xf numFmtId="2" fontId="18" fillId="0" borderId="1" xfId="0" applyNumberFormat="1" applyFont="1" applyBorder="1" applyAlignment="1">
      <alignment horizontal="center" vertical="center" wrapText="1"/>
    </xf>
    <xf numFmtId="0" fontId="18" fillId="0" borderId="1" xfId="0" applyFont="1" applyBorder="1" applyAlignment="1">
      <alignment horizontal="left" vertical="top" wrapText="1"/>
    </xf>
    <xf numFmtId="172" fontId="18" fillId="0" borderId="1" xfId="0" applyNumberFormat="1" applyFont="1" applyBorder="1" applyAlignment="1">
      <alignment horizontal="center" vertical="center"/>
    </xf>
    <xf numFmtId="166" fontId="18" fillId="0" borderId="1" xfId="0" applyNumberFormat="1" applyFont="1" applyBorder="1" applyAlignment="1">
      <alignment horizontal="center" vertical="center"/>
    </xf>
    <xf numFmtId="165" fontId="2" fillId="0" borderId="0" xfId="0" applyNumberFormat="1" applyFont="1" applyAlignment="1">
      <alignment horizontal="center" vertical="center"/>
    </xf>
    <xf numFmtId="165" fontId="17" fillId="0" borderId="1" xfId="0" applyNumberFormat="1" applyFont="1" applyBorder="1" applyAlignment="1">
      <alignment horizontal="center" vertical="center"/>
    </xf>
    <xf numFmtId="2" fontId="18" fillId="0" borderId="1" xfId="0" applyNumberFormat="1" applyFont="1" applyBorder="1" applyAlignment="1">
      <alignment horizontal="center" vertical="center"/>
    </xf>
    <xf numFmtId="0" fontId="17" fillId="2" borderId="1" xfId="0" applyFont="1" applyFill="1" applyBorder="1" applyAlignment="1">
      <alignment horizontal="left" vertical="top" wrapText="1"/>
    </xf>
    <xf numFmtId="0" fontId="18" fillId="0" borderId="1" xfId="0" applyFont="1" applyBorder="1" applyAlignment="1">
      <alignment horizontal="center" vertical="center"/>
    </xf>
    <xf numFmtId="0" fontId="2" fillId="2" borderId="0" xfId="0" applyFont="1" applyFill="1" applyAlignment="1">
      <alignment vertical="center"/>
    </xf>
    <xf numFmtId="0" fontId="2" fillId="0" borderId="0" xfId="0" applyFont="1" applyAlignment="1">
      <alignment vertical="center"/>
    </xf>
    <xf numFmtId="0" fontId="17" fillId="0" borderId="1" xfId="0" applyFont="1" applyBorder="1" applyAlignment="1">
      <alignment horizontal="center" vertical="center" wrapText="1"/>
    </xf>
    <xf numFmtId="172" fontId="17" fillId="2" borderId="1" xfId="0" applyNumberFormat="1" applyFont="1" applyFill="1" applyBorder="1" applyAlignment="1">
      <alignment horizontal="center" vertical="center"/>
    </xf>
    <xf numFmtId="0" fontId="8" fillId="2" borderId="9" xfId="0" applyFont="1" applyFill="1" applyBorder="1" applyAlignment="1">
      <alignment horizontal="left" vertical="top"/>
    </xf>
    <xf numFmtId="0" fontId="8" fillId="2" borderId="9" xfId="0" applyFont="1" applyFill="1" applyBorder="1" applyAlignment="1">
      <alignment horizontal="left" vertical="top" wrapText="1"/>
    </xf>
    <xf numFmtId="172" fontId="8" fillId="2" borderId="9" xfId="0" applyNumberFormat="1" applyFont="1" applyFill="1" applyBorder="1" applyAlignment="1">
      <alignment horizontal="left" vertical="top" wrapText="1"/>
    </xf>
    <xf numFmtId="2" fontId="9" fillId="2" borderId="0" xfId="0" applyNumberFormat="1" applyFont="1" applyFill="1"/>
    <xf numFmtId="0" fontId="9" fillId="2" borderId="0" xfId="0" applyFont="1" applyFill="1" applyAlignment="1">
      <alignment horizontal="left" vertical="top"/>
    </xf>
    <xf numFmtId="0" fontId="10" fillId="2" borderId="0" xfId="0" applyFont="1" applyFill="1" applyAlignment="1">
      <alignment horizontal="left" vertical="top" wrapText="1"/>
    </xf>
    <xf numFmtId="0" fontId="9" fillId="2" borderId="0" xfId="0" applyFont="1" applyFill="1"/>
    <xf numFmtId="172" fontId="9" fillId="2" borderId="0" xfId="0" applyNumberFormat="1" applyFont="1" applyFill="1"/>
    <xf numFmtId="167" fontId="9" fillId="2" borderId="0" xfId="0" applyNumberFormat="1" applyFont="1" applyFill="1"/>
    <xf numFmtId="0" fontId="11" fillId="2" borderId="0" xfId="0" applyFont="1" applyFill="1" applyAlignment="1">
      <alignment horizontal="left" vertical="top" wrapText="1"/>
    </xf>
    <xf numFmtId="0" fontId="11" fillId="2" borderId="0" xfId="0" applyFont="1" applyFill="1"/>
    <xf numFmtId="172" fontId="0" fillId="0" borderId="0" xfId="0" applyNumberFormat="1"/>
    <xf numFmtId="166" fontId="11" fillId="2" borderId="0" xfId="0" applyNumberFormat="1" applyFont="1" applyFill="1" applyAlignment="1">
      <alignment horizontal="right" vertical="center"/>
    </xf>
    <xf numFmtId="0" fontId="0" fillId="0" borderId="0" xfId="0" applyAlignment="1">
      <alignment vertical="top"/>
    </xf>
    <xf numFmtId="0" fontId="14" fillId="2" borderId="0" xfId="0" applyFont="1" applyFill="1" applyAlignment="1">
      <alignment vertical="top"/>
    </xf>
    <xf numFmtId="0" fontId="14" fillId="2" borderId="0" xfId="0" applyFont="1" applyFill="1" applyAlignment="1">
      <alignment horizontal="right" vertical="top" wrapText="1"/>
    </xf>
    <xf numFmtId="0" fontId="14" fillId="2" borderId="0" xfId="0" applyFont="1" applyFill="1" applyAlignment="1">
      <alignment horizontal="right" vertical="center" wrapText="1"/>
    </xf>
    <xf numFmtId="0" fontId="14" fillId="2" borderId="0" xfId="0" applyFont="1" applyFill="1" applyAlignment="1">
      <alignment horizontal="right" vertical="center"/>
    </xf>
    <xf numFmtId="172" fontId="14" fillId="2" borderId="0" xfId="0" applyNumberFormat="1" applyFont="1" applyFill="1" applyAlignment="1">
      <alignment horizontal="right" vertical="center"/>
    </xf>
    <xf numFmtId="0" fontId="12" fillId="2" borderId="0" xfId="0" applyFont="1" applyFill="1" applyAlignment="1">
      <alignment horizontal="right" vertical="center" wrapText="1"/>
    </xf>
    <xf numFmtId="0" fontId="12" fillId="2" borderId="0" xfId="0" applyFont="1" applyFill="1" applyAlignment="1">
      <alignment horizontal="center" vertical="center" wrapText="1"/>
    </xf>
    <xf numFmtId="172" fontId="12" fillId="2" borderId="0" xfId="0" applyNumberFormat="1" applyFont="1" applyFill="1" applyAlignment="1">
      <alignment horizontal="center" vertical="center" wrapText="1"/>
    </xf>
    <xf numFmtId="0" fontId="12" fillId="2" borderId="10" xfId="0" applyFont="1" applyFill="1" applyBorder="1" applyAlignment="1">
      <alignment horizontal="center" vertical="center" wrapText="1"/>
    </xf>
    <xf numFmtId="169" fontId="12" fillId="2" borderId="6" xfId="0" applyNumberFormat="1" applyFont="1" applyFill="1" applyBorder="1" applyAlignment="1">
      <alignment horizontal="center" vertical="center" wrapText="1"/>
    </xf>
    <xf numFmtId="172" fontId="0" fillId="2" borderId="0" xfId="2" applyNumberFormat="1" applyFont="1" applyFill="1" applyBorder="1" applyProtection="1"/>
    <xf numFmtId="170" fontId="23" fillId="2" borderId="0" xfId="0" applyNumberFormat="1" applyFont="1" applyFill="1" applyAlignment="1">
      <alignment horizontal="center" vertical="center"/>
    </xf>
    <xf numFmtId="170" fontId="15" fillId="2" borderId="0" xfId="0" applyNumberFormat="1" applyFont="1" applyFill="1" applyAlignment="1">
      <alignment horizontal="center" vertical="center"/>
    </xf>
    <xf numFmtId="172" fontId="0" fillId="0" borderId="0" xfId="2" applyNumberFormat="1" applyFont="1" applyBorder="1" applyProtection="1"/>
    <xf numFmtId="172" fontId="0" fillId="2" borderId="0" xfId="0" applyNumberFormat="1" applyFill="1"/>
    <xf numFmtId="172" fontId="12" fillId="2" borderId="0" xfId="0" applyNumberFormat="1" applyFont="1" applyFill="1" applyAlignment="1">
      <alignment vertical="center" wrapText="1"/>
    </xf>
    <xf numFmtId="0" fontId="0" fillId="0" borderId="0" xfId="0" applyAlignment="1">
      <alignment horizontal="left" vertical="top"/>
    </xf>
    <xf numFmtId="165" fontId="17" fillId="2" borderId="0" xfId="0" applyNumberFormat="1" applyFont="1" applyFill="1" applyAlignment="1">
      <alignment horizontal="center" vertical="center"/>
    </xf>
    <xf numFmtId="2" fontId="5" fillId="0" borderId="0" xfId="0" applyNumberFormat="1" applyFont="1" applyAlignment="1">
      <alignment horizontal="left" vertical="top"/>
    </xf>
    <xf numFmtId="4" fontId="18" fillId="2" borderId="0" xfId="0" applyNumberFormat="1" applyFont="1" applyFill="1" applyAlignment="1">
      <alignment horizontal="left" vertical="top" wrapText="1"/>
    </xf>
    <xf numFmtId="0" fontId="17" fillId="0" borderId="0" xfId="0" applyFont="1" applyAlignment="1">
      <alignment horizontal="center" vertical="center"/>
    </xf>
    <xf numFmtId="172" fontId="17" fillId="2" borderId="0" xfId="0" applyNumberFormat="1" applyFont="1" applyFill="1" applyAlignment="1">
      <alignment horizontal="center" vertical="center"/>
    </xf>
    <xf numFmtId="166" fontId="17" fillId="0" borderId="0" xfId="0" applyNumberFormat="1" applyFont="1" applyAlignment="1">
      <alignment horizontal="center" vertical="center"/>
    </xf>
    <xf numFmtId="0" fontId="17" fillId="0" borderId="1" xfId="0" applyFont="1" applyBorder="1" applyAlignment="1">
      <alignment horizontal="center" vertical="center"/>
    </xf>
    <xf numFmtId="2" fontId="7" fillId="2" borderId="3" xfId="0" applyNumberFormat="1" applyFont="1" applyFill="1" applyBorder="1" applyAlignment="1">
      <alignment horizontal="center" vertical="center" wrapText="1"/>
    </xf>
    <xf numFmtId="2" fontId="7" fillId="2" borderId="4" xfId="0" applyNumberFormat="1" applyFont="1" applyFill="1" applyBorder="1" applyAlignment="1">
      <alignment horizontal="center" vertical="center" wrapText="1"/>
    </xf>
    <xf numFmtId="0" fontId="8" fillId="2" borderId="8" xfId="0" applyFont="1" applyFill="1" applyBorder="1" applyAlignment="1">
      <alignment horizontal="left" vertical="top"/>
    </xf>
    <xf numFmtId="0" fontId="8" fillId="2" borderId="8" xfId="0" applyFont="1" applyFill="1" applyBorder="1" applyAlignment="1">
      <alignment horizontal="left" vertical="top" wrapText="1"/>
    </xf>
    <xf numFmtId="172" fontId="8" fillId="2" borderId="8" xfId="0" applyNumberFormat="1" applyFont="1" applyFill="1" applyBorder="1" applyAlignment="1">
      <alignment horizontal="left" vertical="top" wrapText="1"/>
    </xf>
    <xf numFmtId="1" fontId="11" fillId="7" borderId="3" xfId="0" applyNumberFormat="1" applyFont="1" applyFill="1" applyBorder="1" applyAlignment="1">
      <alignment vertical="center"/>
    </xf>
    <xf numFmtId="1" fontId="11" fillId="7" borderId="9" xfId="0" applyNumberFormat="1" applyFont="1" applyFill="1" applyBorder="1" applyAlignment="1">
      <alignment vertical="center"/>
    </xf>
    <xf numFmtId="1" fontId="11" fillId="7" borderId="2" xfId="0" applyNumberFormat="1" applyFont="1" applyFill="1" applyBorder="1" applyAlignment="1">
      <alignment vertical="center"/>
    </xf>
    <xf numFmtId="167" fontId="24" fillId="2" borderId="11" xfId="0" applyNumberFormat="1" applyFont="1" applyFill="1" applyBorder="1" applyAlignment="1">
      <alignment horizontal="left" vertical="top" wrapText="1"/>
    </xf>
    <xf numFmtId="167" fontId="24" fillId="2" borderId="2" xfId="0" applyNumberFormat="1" applyFont="1" applyFill="1" applyBorder="1" applyAlignment="1">
      <alignment horizontal="left" vertical="top" wrapText="1"/>
    </xf>
    <xf numFmtId="166" fontId="22" fillId="3" borderId="1" xfId="0" applyNumberFormat="1" applyFont="1" applyFill="1" applyBorder="1" applyAlignment="1">
      <alignment horizontal="center" vertical="center"/>
    </xf>
    <xf numFmtId="167" fontId="25" fillId="2" borderId="5" xfId="0" applyNumberFormat="1" applyFont="1" applyFill="1" applyBorder="1" applyAlignment="1">
      <alignment horizontal="left" vertical="center"/>
    </xf>
    <xf numFmtId="0" fontId="19" fillId="2" borderId="0" xfId="0" applyFont="1" applyFill="1" applyAlignment="1">
      <alignment horizontal="center" vertical="center" readingOrder="1"/>
    </xf>
    <xf numFmtId="0" fontId="19" fillId="8" borderId="0" xfId="0" applyFont="1" applyFill="1" applyAlignment="1">
      <alignment horizontal="center" vertical="center" readingOrder="1"/>
    </xf>
    <xf numFmtId="166" fontId="22" fillId="3" borderId="3" xfId="0" applyNumberFormat="1" applyFont="1" applyFill="1" applyBorder="1" applyAlignment="1">
      <alignment horizontal="right"/>
    </xf>
    <xf numFmtId="166" fontId="22" fillId="3" borderId="9" xfId="0" applyNumberFormat="1" applyFont="1" applyFill="1" applyBorder="1" applyAlignment="1">
      <alignment horizontal="right"/>
    </xf>
    <xf numFmtId="166" fontId="22" fillId="3" borderId="2" xfId="0" applyNumberFormat="1" applyFont="1" applyFill="1" applyBorder="1" applyAlignment="1">
      <alignment horizontal="right"/>
    </xf>
    <xf numFmtId="166" fontId="22" fillId="3" borderId="1" xfId="0" applyNumberFormat="1" applyFont="1" applyFill="1" applyBorder="1" applyAlignment="1">
      <alignment horizontal="right"/>
    </xf>
  </cellXfs>
  <cellStyles count="6">
    <cellStyle name="Currency" xfId="2" builtinId="4"/>
    <cellStyle name="Currency 2" xfId="5" xr:uid="{00000000-0005-0000-0000-000001000000}"/>
    <cellStyle name="Normal" xfId="0" builtinId="0"/>
    <cellStyle name="Normal 2" xfId="1" xr:uid="{00000000-0005-0000-0000-000004000000}"/>
    <cellStyle name="Normal 2 2" xfId="3" xr:uid="{00000000-0005-0000-0000-000005000000}"/>
    <cellStyle name="Normal 6" xfId="4"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1026160</xdr:colOff>
      <xdr:row>42</xdr:row>
      <xdr:rowOff>0</xdr:rowOff>
    </xdr:from>
    <xdr:to>
      <xdr:col>3</xdr:col>
      <xdr:colOff>2397760</xdr:colOff>
      <xdr:row>42</xdr:row>
      <xdr:rowOff>2269</xdr:rowOff>
    </xdr:to>
    <xdr:pic>
      <xdr:nvPicPr>
        <xdr:cNvPr id="42" name="Picture 41">
          <a:extLst>
            <a:ext uri="{FF2B5EF4-FFF2-40B4-BE49-F238E27FC236}">
              <a16:creationId xmlns:a16="http://schemas.microsoft.com/office/drawing/2014/main" id="{00000000-0008-0000-0100-00002A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761" b="1697"/>
        <a:stretch/>
      </xdr:blipFill>
      <xdr:spPr>
        <a:xfrm flipH="1">
          <a:off x="4996180" y="180594000"/>
          <a:ext cx="1371600" cy="1674131"/>
        </a:xfrm>
        <a:prstGeom prst="rect">
          <a:avLst/>
        </a:prstGeom>
      </xdr:spPr>
    </xdr:pic>
    <xdr:clientData/>
  </xdr:twoCellAnchor>
  <xdr:oneCellAnchor>
    <xdr:from>
      <xdr:col>3</xdr:col>
      <xdr:colOff>1026160</xdr:colOff>
      <xdr:row>42</xdr:row>
      <xdr:rowOff>0</xdr:rowOff>
    </xdr:from>
    <xdr:ext cx="1371600" cy="2269"/>
    <xdr:pic>
      <xdr:nvPicPr>
        <xdr:cNvPr id="48" name="Picture 47">
          <a:extLst>
            <a:ext uri="{FF2B5EF4-FFF2-40B4-BE49-F238E27FC236}">
              <a16:creationId xmlns:a16="http://schemas.microsoft.com/office/drawing/2014/main" id="{00000000-0008-0000-0100-000030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761" b="1697"/>
        <a:stretch/>
      </xdr:blipFill>
      <xdr:spPr>
        <a:xfrm flipH="1">
          <a:off x="1662654" y="291906960"/>
          <a:ext cx="1371600" cy="226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abelbe-my.sharepoint.com/Users/HP/Documents/School%20IV/R1%20School%20Construction/A14%20EJ%20Ph3/Assessment%20Arlette%20Draft/Al-Hasan%20Althany/Alhassan%20althan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nabelbe-my.sharepoint.com/Users/HP/Documents/School%20IV/R1%20School%20Construction/A14%20EJ%20Ph2/1%20Assessment/EJ%20Survey%20Update%202017%20Unprotected/Ahbab%20Al%20Rahman-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ool info"/>
      <sheetName val="importance factor"/>
      <sheetName val="room parameters"/>
      <sheetName val="schoolname"/>
    </sheetNames>
    <sheetDataSet>
      <sheetData sheetId="0">
        <row r="4">
          <cell r="A4" t="str">
            <v>co-ed</v>
          </cell>
          <cell r="B4" t="str">
            <v>lower basic</v>
          </cell>
          <cell r="C4" t="str">
            <v>Jenin</v>
          </cell>
          <cell r="D4" t="str">
            <v>area A</v>
          </cell>
          <cell r="E4" t="str">
            <v>KG</v>
          </cell>
          <cell r="F4" t="str">
            <v>KG</v>
          </cell>
          <cell r="G4" t="str">
            <v>Waqf</v>
          </cell>
        </row>
        <row r="5">
          <cell r="A5" t="str">
            <v>boys</v>
          </cell>
          <cell r="B5" t="str">
            <v>higher basic</v>
          </cell>
          <cell r="C5" t="str">
            <v>Qabatya</v>
          </cell>
          <cell r="D5" t="str">
            <v>area B</v>
          </cell>
          <cell r="E5">
            <v>1</v>
          </cell>
          <cell r="F5">
            <v>1</v>
          </cell>
          <cell r="G5" t="str">
            <v>Christian</v>
          </cell>
        </row>
        <row r="6">
          <cell r="A6" t="str">
            <v>girls</v>
          </cell>
          <cell r="B6" t="str">
            <v>secondary</v>
          </cell>
          <cell r="C6" t="str">
            <v>Tulkarm</v>
          </cell>
          <cell r="D6" t="str">
            <v>area C</v>
          </cell>
          <cell r="E6">
            <v>2</v>
          </cell>
          <cell r="F6">
            <v>2</v>
          </cell>
          <cell r="G6" t="str">
            <v>Private</v>
          </cell>
        </row>
        <row r="7">
          <cell r="A7" t="str">
            <v>co-ed (1-4) + boys</v>
          </cell>
          <cell r="B7" t="str">
            <v>lower + higher basic</v>
          </cell>
          <cell r="C7" t="str">
            <v>Tubas</v>
          </cell>
          <cell r="D7" t="str">
            <v>Gaza</v>
          </cell>
          <cell r="E7">
            <v>3</v>
          </cell>
          <cell r="F7">
            <v>3</v>
          </cell>
          <cell r="G7" t="str">
            <v>Municipality</v>
          </cell>
        </row>
        <row r="8">
          <cell r="A8" t="str">
            <v>co-ed (1-4) + girls</v>
          </cell>
          <cell r="B8" t="str">
            <v>lower + higher basic + secondary</v>
          </cell>
          <cell r="C8" t="str">
            <v>Nablus</v>
          </cell>
          <cell r="D8" t="str">
            <v>Jerusalem</v>
          </cell>
          <cell r="E8">
            <v>4</v>
          </cell>
          <cell r="F8">
            <v>4</v>
          </cell>
          <cell r="G8" t="str">
            <v>UNRWA</v>
          </cell>
        </row>
        <row r="9">
          <cell r="B9" t="str">
            <v>higher basic + secondary</v>
          </cell>
          <cell r="C9" t="str">
            <v>South Nablus</v>
          </cell>
          <cell r="E9">
            <v>5</v>
          </cell>
          <cell r="F9">
            <v>5</v>
          </cell>
        </row>
        <row r="10">
          <cell r="C10" t="str">
            <v>Qalqilya</v>
          </cell>
          <cell r="E10">
            <v>6</v>
          </cell>
          <cell r="F10">
            <v>6</v>
          </cell>
        </row>
        <row r="11">
          <cell r="C11" t="str">
            <v>Salfeet</v>
          </cell>
          <cell r="E11">
            <v>7</v>
          </cell>
          <cell r="F11">
            <v>7</v>
          </cell>
        </row>
        <row r="12">
          <cell r="C12" t="str">
            <v>Ramallah</v>
          </cell>
          <cell r="E12">
            <v>8</v>
          </cell>
          <cell r="F12">
            <v>8</v>
          </cell>
        </row>
        <row r="13">
          <cell r="C13" t="str">
            <v>Jericho</v>
          </cell>
          <cell r="E13">
            <v>9</v>
          </cell>
          <cell r="F13">
            <v>9</v>
          </cell>
        </row>
        <row r="14">
          <cell r="C14" t="str">
            <v>Jerusalem Suburbs</v>
          </cell>
          <cell r="E14">
            <v>10</v>
          </cell>
          <cell r="F14">
            <v>10</v>
          </cell>
        </row>
        <row r="15">
          <cell r="C15" t="str">
            <v xml:space="preserve">Jerusalem  </v>
          </cell>
          <cell r="E15">
            <v>11</v>
          </cell>
          <cell r="F15">
            <v>11</v>
          </cell>
        </row>
        <row r="16">
          <cell r="C16" t="str">
            <v>Bethlehem</v>
          </cell>
          <cell r="E16">
            <v>12</v>
          </cell>
          <cell r="F16">
            <v>12</v>
          </cell>
        </row>
        <row r="17">
          <cell r="C17" t="str">
            <v>North Hebron</v>
          </cell>
        </row>
        <row r="18">
          <cell r="C18" t="str">
            <v>Hebron</v>
          </cell>
        </row>
        <row r="19">
          <cell r="C19" t="str">
            <v>South Hebron</v>
          </cell>
        </row>
        <row r="23">
          <cell r="A23">
            <v>0</v>
          </cell>
          <cell r="C23">
            <v>0</v>
          </cell>
        </row>
        <row r="24">
          <cell r="A24">
            <v>0.3</v>
          </cell>
          <cell r="C24">
            <v>0.3</v>
          </cell>
        </row>
        <row r="25">
          <cell r="A25">
            <v>0.6</v>
          </cell>
          <cell r="C25">
            <v>0.6</v>
          </cell>
        </row>
        <row r="26">
          <cell r="A26">
            <v>1</v>
          </cell>
          <cell r="C26">
            <v>1</v>
          </cell>
        </row>
        <row r="30">
          <cell r="C30">
            <v>0</v>
          </cell>
        </row>
        <row r="31">
          <cell r="C31">
            <v>0.3</v>
          </cell>
        </row>
        <row r="32">
          <cell r="C32">
            <v>0.6</v>
          </cell>
        </row>
        <row r="33">
          <cell r="C33">
            <v>1</v>
          </cell>
        </row>
        <row r="37">
          <cell r="C37">
            <v>0</v>
          </cell>
        </row>
        <row r="38">
          <cell r="C38">
            <v>0.3</v>
          </cell>
        </row>
        <row r="39">
          <cell r="C39">
            <v>0.6</v>
          </cell>
        </row>
        <row r="40">
          <cell r="C40">
            <v>1</v>
          </cell>
        </row>
      </sheetData>
      <sheetData sheetId="1"/>
      <sheetData sheetId="2">
        <row r="3">
          <cell r="A3" t="str">
            <v>GOOD</v>
          </cell>
          <cell r="B3" t="str">
            <v>GOOD</v>
          </cell>
          <cell r="C3" t="str">
            <v>GOOD</v>
          </cell>
          <cell r="D3" t="str">
            <v>GOOD</v>
          </cell>
          <cell r="E3" t="str">
            <v>GOOD</v>
          </cell>
          <cell r="F3" t="str">
            <v>GOOD</v>
          </cell>
          <cell r="G3" t="str">
            <v>GOOD</v>
          </cell>
          <cell r="H3" t="str">
            <v>GOOD</v>
          </cell>
          <cell r="J3" t="str">
            <v>GOOD</v>
          </cell>
          <cell r="K3" t="str">
            <v>GOOD</v>
          </cell>
          <cell r="L3" t="str">
            <v>GOOD</v>
          </cell>
          <cell r="M3" t="str">
            <v>GOOD</v>
          </cell>
          <cell r="N3" t="str">
            <v>EXISTS</v>
          </cell>
        </row>
        <row r="4">
          <cell r="A4" t="str">
            <v>MODERATE</v>
          </cell>
          <cell r="B4" t="str">
            <v>MODERATE</v>
          </cell>
          <cell r="C4" t="str">
            <v>MODERATE</v>
          </cell>
          <cell r="D4" t="str">
            <v>MODERATE</v>
          </cell>
          <cell r="E4" t="str">
            <v>MODERATE</v>
          </cell>
          <cell r="F4" t="str">
            <v>MODERATE</v>
          </cell>
          <cell r="G4" t="str">
            <v>MODERATE</v>
          </cell>
          <cell r="H4" t="str">
            <v>MODERATE</v>
          </cell>
          <cell r="J4" t="str">
            <v>MODERATE</v>
          </cell>
          <cell r="K4" t="str">
            <v>MODERATE</v>
          </cell>
          <cell r="L4" t="str">
            <v>MODERATE</v>
          </cell>
          <cell r="M4" t="str">
            <v>MODERATE</v>
          </cell>
          <cell r="N4" t="str">
            <v>NOT EXISTS</v>
          </cell>
        </row>
        <row r="5">
          <cell r="A5" t="str">
            <v>BAD</v>
          </cell>
          <cell r="B5" t="str">
            <v>BAD</v>
          </cell>
          <cell r="C5" t="str">
            <v>BAD</v>
          </cell>
          <cell r="D5" t="str">
            <v>BAD</v>
          </cell>
          <cell r="E5" t="str">
            <v>BAD</v>
          </cell>
          <cell r="F5" t="str">
            <v>BAD</v>
          </cell>
          <cell r="G5" t="str">
            <v>BAD</v>
          </cell>
          <cell r="H5" t="str">
            <v>BAD</v>
          </cell>
          <cell r="J5" t="str">
            <v>BAD</v>
          </cell>
          <cell r="K5" t="str">
            <v>BAD</v>
          </cell>
          <cell r="L5" t="str">
            <v>BAD</v>
          </cell>
          <cell r="M5" t="str">
            <v>BAD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ool info"/>
      <sheetName val="importance factor"/>
      <sheetName val="room parameters"/>
      <sheetName val="schoolname"/>
    </sheetNames>
    <sheetDataSet>
      <sheetData sheetId="0">
        <row r="4">
          <cell r="A4" t="str">
            <v>co-ed</v>
          </cell>
          <cell r="B4" t="str">
            <v>lower basic</v>
          </cell>
          <cell r="C4" t="str">
            <v>Jenin</v>
          </cell>
          <cell r="D4" t="str">
            <v>area A</v>
          </cell>
          <cell r="E4" t="str">
            <v>KG</v>
          </cell>
          <cell r="F4" t="str">
            <v>KG</v>
          </cell>
          <cell r="G4" t="str">
            <v>Waqf</v>
          </cell>
        </row>
        <row r="5">
          <cell r="A5" t="str">
            <v>boys</v>
          </cell>
          <cell r="B5" t="str">
            <v>higher basic</v>
          </cell>
          <cell r="C5" t="str">
            <v>Qabatya</v>
          </cell>
          <cell r="D5" t="str">
            <v>area B</v>
          </cell>
          <cell r="E5">
            <v>1</v>
          </cell>
          <cell r="F5">
            <v>1</v>
          </cell>
          <cell r="G5" t="str">
            <v>Christian</v>
          </cell>
        </row>
        <row r="6">
          <cell r="A6" t="str">
            <v>girls</v>
          </cell>
          <cell r="B6" t="str">
            <v>secondary</v>
          </cell>
          <cell r="C6" t="str">
            <v>Tulkarm</v>
          </cell>
          <cell r="D6" t="str">
            <v>area C</v>
          </cell>
          <cell r="E6">
            <v>2</v>
          </cell>
          <cell r="F6">
            <v>2</v>
          </cell>
          <cell r="G6" t="str">
            <v>Private</v>
          </cell>
        </row>
        <row r="7">
          <cell r="A7" t="str">
            <v>co-ed (1-4) + boys</v>
          </cell>
          <cell r="B7" t="str">
            <v>lower + higher basic</v>
          </cell>
          <cell r="C7" t="str">
            <v>Tubas</v>
          </cell>
          <cell r="D7" t="str">
            <v>Gaza</v>
          </cell>
          <cell r="E7">
            <v>3</v>
          </cell>
          <cell r="F7">
            <v>3</v>
          </cell>
          <cell r="G7" t="str">
            <v>Municipality</v>
          </cell>
        </row>
        <row r="8">
          <cell r="A8" t="str">
            <v>co-ed (1-4) + girls</v>
          </cell>
          <cell r="B8" t="str">
            <v>lower + higher basic + secondary</v>
          </cell>
          <cell r="C8" t="str">
            <v>Nablus</v>
          </cell>
          <cell r="D8" t="str">
            <v>Jerusalem</v>
          </cell>
          <cell r="E8">
            <v>4</v>
          </cell>
          <cell r="F8">
            <v>4</v>
          </cell>
          <cell r="G8" t="str">
            <v>UNRWA</v>
          </cell>
        </row>
        <row r="9">
          <cell r="B9" t="str">
            <v>higher basic + secondary</v>
          </cell>
          <cell r="C9" t="str">
            <v>South Nablus</v>
          </cell>
          <cell r="E9">
            <v>5</v>
          </cell>
          <cell r="F9">
            <v>5</v>
          </cell>
        </row>
        <row r="10">
          <cell r="C10" t="str">
            <v>Qalqilya</v>
          </cell>
          <cell r="E10">
            <v>6</v>
          </cell>
          <cell r="F10">
            <v>6</v>
          </cell>
        </row>
        <row r="11">
          <cell r="C11" t="str">
            <v>Salfeet</v>
          </cell>
          <cell r="E11">
            <v>7</v>
          </cell>
          <cell r="F11">
            <v>7</v>
          </cell>
        </row>
        <row r="12">
          <cell r="C12" t="str">
            <v>Ramallah</v>
          </cell>
          <cell r="E12">
            <v>8</v>
          </cell>
          <cell r="F12">
            <v>8</v>
          </cell>
        </row>
        <row r="13">
          <cell r="C13" t="str">
            <v>Jericho</v>
          </cell>
          <cell r="E13">
            <v>9</v>
          </cell>
          <cell r="F13">
            <v>9</v>
          </cell>
        </row>
        <row r="14">
          <cell r="C14" t="str">
            <v>Jerusalem Suburbs</v>
          </cell>
          <cell r="E14">
            <v>10</v>
          </cell>
          <cell r="F14">
            <v>10</v>
          </cell>
        </row>
        <row r="15">
          <cell r="C15" t="str">
            <v xml:space="preserve">Jerusalem  </v>
          </cell>
          <cell r="E15">
            <v>11</v>
          </cell>
          <cell r="F15">
            <v>11</v>
          </cell>
        </row>
        <row r="16">
          <cell r="C16" t="str">
            <v>Bethlehem</v>
          </cell>
          <cell r="E16">
            <v>12</v>
          </cell>
          <cell r="F16">
            <v>12</v>
          </cell>
        </row>
        <row r="17">
          <cell r="C17" t="str">
            <v>North Hebron</v>
          </cell>
        </row>
        <row r="18">
          <cell r="C18" t="str">
            <v>Hebron</v>
          </cell>
        </row>
        <row r="19">
          <cell r="C19" t="str">
            <v>South Hebron</v>
          </cell>
        </row>
        <row r="23">
          <cell r="A23">
            <v>0</v>
          </cell>
          <cell r="C23">
            <v>0</v>
          </cell>
        </row>
        <row r="24">
          <cell r="A24">
            <v>0.3</v>
          </cell>
          <cell r="C24">
            <v>0.3</v>
          </cell>
        </row>
        <row r="25">
          <cell r="A25">
            <v>0.6</v>
          </cell>
          <cell r="C25">
            <v>0.6</v>
          </cell>
        </row>
        <row r="26">
          <cell r="A26">
            <v>1</v>
          </cell>
          <cell r="C26">
            <v>1</v>
          </cell>
        </row>
        <row r="30">
          <cell r="C30">
            <v>0</v>
          </cell>
        </row>
        <row r="31">
          <cell r="C31">
            <v>0.3</v>
          </cell>
        </row>
        <row r="32">
          <cell r="C32">
            <v>0.6</v>
          </cell>
        </row>
        <row r="33">
          <cell r="C33">
            <v>1</v>
          </cell>
        </row>
        <row r="37">
          <cell r="C37">
            <v>0</v>
          </cell>
        </row>
        <row r="38">
          <cell r="C38">
            <v>0.3</v>
          </cell>
        </row>
        <row r="39">
          <cell r="C39">
            <v>0.6</v>
          </cell>
        </row>
        <row r="40">
          <cell r="C40">
            <v>1</v>
          </cell>
        </row>
      </sheetData>
      <sheetData sheetId="1"/>
      <sheetData sheetId="2">
        <row r="3">
          <cell r="A3" t="str">
            <v>GOOD</v>
          </cell>
          <cell r="B3" t="str">
            <v>GOOD</v>
          </cell>
          <cell r="C3" t="str">
            <v>GOOD</v>
          </cell>
          <cell r="D3" t="str">
            <v>GOOD</v>
          </cell>
          <cell r="E3" t="str">
            <v>GOOD</v>
          </cell>
          <cell r="F3" t="str">
            <v>GOOD</v>
          </cell>
          <cell r="G3" t="str">
            <v>GOOD</v>
          </cell>
          <cell r="H3" t="str">
            <v>GOOD</v>
          </cell>
          <cell r="J3" t="str">
            <v>GOOD</v>
          </cell>
          <cell r="K3" t="str">
            <v>GOOD</v>
          </cell>
          <cell r="L3" t="str">
            <v>GOOD</v>
          </cell>
          <cell r="M3" t="str">
            <v>GOOD</v>
          </cell>
          <cell r="N3" t="str">
            <v>EXISTS</v>
          </cell>
        </row>
        <row r="4">
          <cell r="A4" t="str">
            <v>MODERATE</v>
          </cell>
          <cell r="B4" t="str">
            <v>MODERATE</v>
          </cell>
          <cell r="C4" t="str">
            <v>MODERATE</v>
          </cell>
          <cell r="D4" t="str">
            <v>MODERATE</v>
          </cell>
          <cell r="E4" t="str">
            <v>MODERATE</v>
          </cell>
          <cell r="F4" t="str">
            <v>MODERATE</v>
          </cell>
          <cell r="G4" t="str">
            <v>MODERATE</v>
          </cell>
          <cell r="H4" t="str">
            <v>MODERATE</v>
          </cell>
          <cell r="J4" t="str">
            <v>MODERATE</v>
          </cell>
          <cell r="K4" t="str">
            <v>MODERATE</v>
          </cell>
          <cell r="L4" t="str">
            <v>MODERATE</v>
          </cell>
          <cell r="M4" t="str">
            <v>MODERATE</v>
          </cell>
          <cell r="N4" t="str">
            <v>NOT EXISTS</v>
          </cell>
        </row>
        <row r="5">
          <cell r="A5" t="str">
            <v>BAD</v>
          </cell>
          <cell r="B5" t="str">
            <v>BAD</v>
          </cell>
          <cell r="C5" t="str">
            <v>BAD</v>
          </cell>
          <cell r="D5" t="str">
            <v>BAD</v>
          </cell>
          <cell r="E5" t="str">
            <v>BAD</v>
          </cell>
          <cell r="F5" t="str">
            <v>BAD</v>
          </cell>
          <cell r="G5" t="str">
            <v>BAD</v>
          </cell>
          <cell r="H5" t="str">
            <v>BAD</v>
          </cell>
          <cell r="J5" t="str">
            <v>BAD</v>
          </cell>
          <cell r="K5" t="str">
            <v>BAD</v>
          </cell>
          <cell r="L5" t="str">
            <v>BAD</v>
          </cell>
          <cell r="M5" t="str">
            <v>BAD</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outlinePr summaryBelow="0" summaryRight="0"/>
  </sheetPr>
  <dimension ref="A1:K63"/>
  <sheetViews>
    <sheetView tabSelected="1" view="pageBreakPreview" topLeftCell="A4" zoomScale="55" zoomScaleNormal="75" zoomScaleSheetLayoutView="55" workbookViewId="0">
      <selection activeCell="G7" sqref="G7"/>
    </sheetView>
  </sheetViews>
  <sheetFormatPr defaultRowHeight="14.4" outlineLevelRow="1" x14ac:dyDescent="0.3"/>
  <cols>
    <col min="1" max="1" width="6.109375" style="7" customWidth="1"/>
    <col min="2" max="2" width="12" customWidth="1"/>
    <col min="3" max="3" width="43.44140625" style="81" customWidth="1"/>
    <col min="4" max="4" width="93.5546875" style="64" customWidth="1"/>
    <col min="5" max="5" width="16.6640625" customWidth="1"/>
    <col min="6" max="6" width="20.21875" style="62" customWidth="1"/>
    <col min="7" max="7" width="27.6640625" style="62" customWidth="1"/>
    <col min="8" max="8" width="39.21875" style="62" customWidth="1"/>
    <col min="9" max="9" width="4.6640625" style="7" customWidth="1"/>
  </cols>
  <sheetData>
    <row r="1" spans="1:11" ht="31.95" customHeight="1" x14ac:dyDescent="0.3">
      <c r="B1" s="101" t="s">
        <v>37</v>
      </c>
      <c r="C1" s="101"/>
      <c r="D1" s="101"/>
      <c r="E1" s="101"/>
      <c r="F1" s="101"/>
      <c r="G1" s="101"/>
      <c r="H1" s="101"/>
    </row>
    <row r="2" spans="1:11" ht="24" customHeight="1" x14ac:dyDescent="0.3">
      <c r="B2" s="102" t="s">
        <v>38</v>
      </c>
      <c r="C2" s="102"/>
      <c r="D2" s="102"/>
      <c r="E2" s="102"/>
      <c r="F2" s="102"/>
      <c r="G2" s="102"/>
      <c r="H2" s="102"/>
    </row>
    <row r="3" spans="1:11" ht="24" customHeight="1" x14ac:dyDescent="0.3">
      <c r="B3" s="101" t="s">
        <v>30</v>
      </c>
      <c r="C3" s="101"/>
      <c r="D3" s="101"/>
      <c r="E3" s="101"/>
      <c r="F3" s="101"/>
      <c r="G3" s="101"/>
      <c r="H3" s="101"/>
    </row>
    <row r="4" spans="1:11" ht="24" customHeight="1" x14ac:dyDescent="0.3">
      <c r="B4" s="8"/>
      <c r="C4" s="8"/>
      <c r="D4" s="8"/>
      <c r="E4" s="8"/>
      <c r="F4" s="9"/>
      <c r="G4" s="9"/>
      <c r="H4" s="9"/>
    </row>
    <row r="5" spans="1:11" ht="151.19999999999999" customHeight="1" x14ac:dyDescent="0.3">
      <c r="B5" s="10" t="s">
        <v>18</v>
      </c>
      <c r="C5" s="10" t="s">
        <v>29</v>
      </c>
      <c r="D5" s="10" t="s">
        <v>28</v>
      </c>
      <c r="E5" s="10" t="s">
        <v>19</v>
      </c>
      <c r="F5" s="11" t="s">
        <v>32</v>
      </c>
      <c r="G5" s="10" t="s">
        <v>27</v>
      </c>
      <c r="H5" s="10" t="s">
        <v>36</v>
      </c>
    </row>
    <row r="6" spans="1:11" s="19" customFormat="1" ht="17.399999999999999" x14ac:dyDescent="0.3">
      <c r="A6" s="12"/>
      <c r="B6" s="13">
        <v>1</v>
      </c>
      <c r="C6" s="14" t="s">
        <v>49</v>
      </c>
      <c r="D6" s="15"/>
      <c r="E6" s="16"/>
      <c r="F6" s="17"/>
      <c r="G6" s="18"/>
      <c r="H6" s="18"/>
      <c r="I6" s="12"/>
    </row>
    <row r="7" spans="1:11" s="19" customFormat="1" ht="115.8" customHeight="1" x14ac:dyDescent="0.3">
      <c r="A7" s="12"/>
      <c r="B7" s="20">
        <v>1.1000000000000001</v>
      </c>
      <c r="C7" s="21" t="s">
        <v>41</v>
      </c>
      <c r="D7" s="22" t="s">
        <v>42</v>
      </c>
      <c r="E7" s="23" t="s">
        <v>17</v>
      </c>
      <c r="F7" s="24">
        <v>15</v>
      </c>
      <c r="G7" s="4"/>
      <c r="H7" s="25">
        <f>F7*G7</f>
        <v>0</v>
      </c>
      <c r="I7" s="12"/>
    </row>
    <row r="8" spans="1:11" s="19" customFormat="1" ht="122.4" customHeight="1" x14ac:dyDescent="0.3">
      <c r="A8" s="12"/>
      <c r="B8" s="20">
        <v>1.2</v>
      </c>
      <c r="C8" s="21" t="s">
        <v>43</v>
      </c>
      <c r="D8" s="22" t="s">
        <v>44</v>
      </c>
      <c r="E8" s="23" t="s">
        <v>2</v>
      </c>
      <c r="F8" s="24">
        <v>50</v>
      </c>
      <c r="G8" s="4"/>
      <c r="H8" s="25">
        <f>F8*G8</f>
        <v>0</v>
      </c>
      <c r="I8" s="12"/>
    </row>
    <row r="9" spans="1:11" s="19" customFormat="1" ht="144.6" customHeight="1" x14ac:dyDescent="0.3">
      <c r="A9" s="12"/>
      <c r="B9" s="20">
        <v>1.3</v>
      </c>
      <c r="C9" s="21" t="s">
        <v>45</v>
      </c>
      <c r="D9" s="22" t="s">
        <v>46</v>
      </c>
      <c r="E9" s="23" t="s">
        <v>17</v>
      </c>
      <c r="F9" s="24">
        <v>120</v>
      </c>
      <c r="G9" s="4"/>
      <c r="H9" s="25">
        <f>F9*G9</f>
        <v>0</v>
      </c>
      <c r="I9" s="12"/>
    </row>
    <row r="10" spans="1:11" s="7" customFormat="1" ht="112.8" customHeight="1" outlineLevel="1" x14ac:dyDescent="0.3">
      <c r="B10" s="20">
        <v>1.4</v>
      </c>
      <c r="C10" s="26" t="s">
        <v>47</v>
      </c>
      <c r="D10" s="22" t="s">
        <v>48</v>
      </c>
      <c r="E10" s="27" t="s">
        <v>17</v>
      </c>
      <c r="F10" s="24">
        <v>25</v>
      </c>
      <c r="G10" s="4"/>
      <c r="H10" s="25">
        <f>F10*G10</f>
        <v>0</v>
      </c>
      <c r="J10"/>
      <c r="K10"/>
    </row>
    <row r="11" spans="1:11" s="7" customFormat="1" ht="21" outlineLevel="1" x14ac:dyDescent="0.4">
      <c r="B11" s="103" t="s">
        <v>39</v>
      </c>
      <c r="C11" s="104"/>
      <c r="D11" s="104"/>
      <c r="E11" s="104"/>
      <c r="F11" s="104"/>
      <c r="G11" s="105"/>
      <c r="H11" s="99">
        <f>SUM(H7:H10)</f>
        <v>0</v>
      </c>
      <c r="J11"/>
      <c r="K11"/>
    </row>
    <row r="12" spans="1:11" s="36" customFormat="1" ht="17.399999999999999" customHeight="1" outlineLevel="1" x14ac:dyDescent="0.3">
      <c r="A12" s="28"/>
      <c r="B12" s="29"/>
      <c r="C12" s="30"/>
      <c r="D12" s="31"/>
      <c r="E12" s="32"/>
      <c r="F12" s="33"/>
      <c r="G12" s="34"/>
      <c r="H12" s="35"/>
      <c r="I12" s="28"/>
    </row>
    <row r="13" spans="1:11" s="19" customFormat="1" ht="17.399999999999999" x14ac:dyDescent="0.3">
      <c r="A13" s="12"/>
      <c r="B13" s="13">
        <v>2</v>
      </c>
      <c r="C13" s="14" t="s">
        <v>75</v>
      </c>
      <c r="D13" s="15"/>
      <c r="E13" s="16"/>
      <c r="F13" s="17"/>
      <c r="G13" s="18"/>
      <c r="H13" s="18"/>
      <c r="I13" s="12"/>
    </row>
    <row r="14" spans="1:11" s="36" customFormat="1" ht="138.6" customHeight="1" outlineLevel="1" x14ac:dyDescent="0.3">
      <c r="A14" s="28"/>
      <c r="B14" s="37">
        <v>2.1</v>
      </c>
      <c r="C14" s="38" t="s">
        <v>52</v>
      </c>
      <c r="D14" s="39" t="s">
        <v>50</v>
      </c>
      <c r="E14" s="23" t="s">
        <v>17</v>
      </c>
      <c r="F14" s="40">
        <v>20</v>
      </c>
      <c r="G14" s="4"/>
      <c r="H14" s="41">
        <f>F14*G14</f>
        <v>0</v>
      </c>
      <c r="I14" s="28"/>
    </row>
    <row r="15" spans="1:11" s="36" customFormat="1" ht="17.399999999999999" customHeight="1" outlineLevel="1" x14ac:dyDescent="0.4">
      <c r="A15" s="28"/>
      <c r="B15" s="103" t="s">
        <v>40</v>
      </c>
      <c r="C15" s="104"/>
      <c r="D15" s="104"/>
      <c r="E15" s="104"/>
      <c r="F15" s="104"/>
      <c r="G15" s="105"/>
      <c r="H15" s="99">
        <f>SUM(H14:H14)</f>
        <v>0</v>
      </c>
      <c r="I15" s="28"/>
    </row>
    <row r="16" spans="1:11" s="36" customFormat="1" ht="17.399999999999999" customHeight="1" outlineLevel="1" x14ac:dyDescent="0.3">
      <c r="A16" s="28"/>
      <c r="B16" s="42"/>
      <c r="C16" s="30"/>
      <c r="D16" s="31"/>
      <c r="E16" s="32"/>
      <c r="F16" s="33"/>
      <c r="G16" s="35"/>
      <c r="H16" s="35"/>
      <c r="I16" s="28"/>
    </row>
    <row r="17" spans="1:9" s="19" customFormat="1" ht="17.399999999999999" x14ac:dyDescent="0.3">
      <c r="A17" s="12"/>
      <c r="B17" s="13">
        <v>3</v>
      </c>
      <c r="C17" s="14" t="s">
        <v>54</v>
      </c>
      <c r="D17" s="15"/>
      <c r="E17" s="16"/>
      <c r="F17" s="17"/>
      <c r="G17" s="18"/>
      <c r="H17" s="18"/>
      <c r="I17" s="12"/>
    </row>
    <row r="18" spans="1:9" s="36" customFormat="1" ht="154.19999999999999" customHeight="1" outlineLevel="1" x14ac:dyDescent="0.3">
      <c r="A18" s="28"/>
      <c r="B18" s="43">
        <v>3.1</v>
      </c>
      <c r="C18" s="44" t="s">
        <v>58</v>
      </c>
      <c r="D18" s="45" t="s">
        <v>59</v>
      </c>
      <c r="E18" s="23" t="s">
        <v>2</v>
      </c>
      <c r="F18" s="24">
        <v>170</v>
      </c>
      <c r="G18" s="5"/>
      <c r="H18" s="41">
        <f>F18*G18</f>
        <v>0</v>
      </c>
      <c r="I18" s="28"/>
    </row>
    <row r="19" spans="1:9" s="36" customFormat="1" ht="168.6" customHeight="1" outlineLevel="1" x14ac:dyDescent="0.3">
      <c r="A19" s="28"/>
      <c r="B19" s="43">
        <v>3.2</v>
      </c>
      <c r="C19" s="44" t="s">
        <v>57</v>
      </c>
      <c r="D19" s="45" t="s">
        <v>56</v>
      </c>
      <c r="E19" s="23" t="s">
        <v>2</v>
      </c>
      <c r="F19" s="24">
        <v>170</v>
      </c>
      <c r="G19" s="5"/>
      <c r="H19" s="41">
        <f>F19*G19</f>
        <v>0</v>
      </c>
      <c r="I19" s="28"/>
    </row>
    <row r="20" spans="1:9" s="36" customFormat="1" ht="134.4" customHeight="1" outlineLevel="1" x14ac:dyDescent="0.3">
      <c r="A20" s="28"/>
      <c r="B20" s="37">
        <v>3.3</v>
      </c>
      <c r="C20" s="44" t="s">
        <v>66</v>
      </c>
      <c r="D20" s="39" t="s">
        <v>67</v>
      </c>
      <c r="E20" s="46" t="s">
        <v>2</v>
      </c>
      <c r="F20" s="40">
        <v>200</v>
      </c>
      <c r="G20" s="4"/>
      <c r="H20" s="41">
        <f>F20*G20</f>
        <v>0</v>
      </c>
      <c r="I20" s="28"/>
    </row>
    <row r="21" spans="1:9" s="36" customFormat="1" ht="86.4" customHeight="1" outlineLevel="1" x14ac:dyDescent="0.3">
      <c r="A21" s="28"/>
      <c r="B21" s="37">
        <v>3.4</v>
      </c>
      <c r="C21" s="44" t="s">
        <v>60</v>
      </c>
      <c r="D21" s="39" t="s">
        <v>61</v>
      </c>
      <c r="E21" s="46" t="s">
        <v>34</v>
      </c>
      <c r="F21" s="40">
        <v>50</v>
      </c>
      <c r="G21" s="4"/>
      <c r="H21" s="41">
        <f>F21*G21</f>
        <v>0</v>
      </c>
      <c r="I21" s="28"/>
    </row>
    <row r="22" spans="1:9" s="36" customFormat="1" ht="17.399999999999999" customHeight="1" outlineLevel="1" x14ac:dyDescent="0.4">
      <c r="A22" s="28"/>
      <c r="B22" s="103" t="s">
        <v>55</v>
      </c>
      <c r="C22" s="104"/>
      <c r="D22" s="104"/>
      <c r="E22" s="104"/>
      <c r="F22" s="104"/>
      <c r="G22" s="105"/>
      <c r="H22" s="99">
        <f>SUM(H18:H21)</f>
        <v>0</v>
      </c>
      <c r="I22" s="28"/>
    </row>
    <row r="23" spans="1:9" s="19" customFormat="1" x14ac:dyDescent="0.3">
      <c r="A23" s="12"/>
      <c r="B23" s="42"/>
      <c r="C23" s="30"/>
      <c r="D23" s="31"/>
      <c r="E23" s="32"/>
      <c r="F23" s="33"/>
      <c r="G23" s="35"/>
      <c r="H23" s="35"/>
      <c r="I23" s="12"/>
    </row>
    <row r="24" spans="1:9" s="48" customFormat="1" ht="17.399999999999999" outlineLevel="1" x14ac:dyDescent="0.3">
      <c r="A24" s="47"/>
      <c r="B24" s="13">
        <v>4</v>
      </c>
      <c r="C24" s="14" t="s">
        <v>68</v>
      </c>
      <c r="D24" s="15"/>
      <c r="E24" s="16"/>
      <c r="F24" s="17"/>
      <c r="G24" s="18"/>
      <c r="H24" s="18"/>
      <c r="I24" s="47"/>
    </row>
    <row r="25" spans="1:9" s="48" customFormat="1" ht="207" customHeight="1" outlineLevel="1" x14ac:dyDescent="0.3">
      <c r="A25" s="47"/>
      <c r="B25" s="43">
        <v>4.0999999999999996</v>
      </c>
      <c r="C25" s="49" t="s">
        <v>62</v>
      </c>
      <c r="D25" s="22" t="s">
        <v>69</v>
      </c>
      <c r="E25" s="46" t="s">
        <v>63</v>
      </c>
      <c r="F25" s="50">
        <v>1</v>
      </c>
      <c r="G25" s="5"/>
      <c r="H25" s="41">
        <f>F25*G25</f>
        <v>0</v>
      </c>
      <c r="I25" s="47"/>
    </row>
    <row r="26" spans="1:9" s="48" customFormat="1" ht="100.2" customHeight="1" outlineLevel="1" x14ac:dyDescent="0.3">
      <c r="A26" s="47"/>
      <c r="B26" s="43">
        <v>4.2</v>
      </c>
      <c r="C26" s="49" t="s">
        <v>70</v>
      </c>
      <c r="D26" s="22" t="s">
        <v>71</v>
      </c>
      <c r="E26" s="46" t="s">
        <v>34</v>
      </c>
      <c r="F26" s="50">
        <v>22</v>
      </c>
      <c r="G26" s="5"/>
      <c r="H26" s="41">
        <f>F26*G26</f>
        <v>0</v>
      </c>
      <c r="I26" s="47"/>
    </row>
    <row r="27" spans="1:9" s="48" customFormat="1" ht="167.4" customHeight="1" outlineLevel="1" x14ac:dyDescent="0.3">
      <c r="A27" s="47"/>
      <c r="B27" s="43">
        <v>4.3</v>
      </c>
      <c r="C27" s="44" t="s">
        <v>64</v>
      </c>
      <c r="D27" s="22" t="s">
        <v>65</v>
      </c>
      <c r="E27" s="23" t="s">
        <v>18</v>
      </c>
      <c r="F27" s="24">
        <v>2</v>
      </c>
      <c r="G27" s="5"/>
      <c r="H27" s="41">
        <f>F27*G27</f>
        <v>0</v>
      </c>
      <c r="I27" s="47"/>
    </row>
    <row r="28" spans="1:9" s="19" customFormat="1" ht="21" x14ac:dyDescent="0.4">
      <c r="A28" s="12"/>
      <c r="B28" s="103" t="s">
        <v>76</v>
      </c>
      <c r="C28" s="104"/>
      <c r="D28" s="104"/>
      <c r="E28" s="104"/>
      <c r="F28" s="104"/>
      <c r="G28" s="105"/>
      <c r="H28" s="99">
        <f>SUM(H25:H27)</f>
        <v>0</v>
      </c>
      <c r="I28" s="12"/>
    </row>
    <row r="29" spans="1:9" s="19" customFormat="1" x14ac:dyDescent="0.3">
      <c r="A29" s="12"/>
      <c r="B29" s="42"/>
      <c r="C29" s="30"/>
      <c r="D29" s="31"/>
      <c r="E29" s="32"/>
      <c r="F29" s="33"/>
      <c r="G29" s="35"/>
      <c r="H29" s="35"/>
      <c r="I29" s="12"/>
    </row>
    <row r="30" spans="1:9" ht="17.399999999999999" outlineLevel="1" x14ac:dyDescent="0.3">
      <c r="B30" s="13">
        <v>5</v>
      </c>
      <c r="C30" s="14" t="s">
        <v>72</v>
      </c>
      <c r="D30" s="15"/>
      <c r="E30" s="16"/>
      <c r="F30" s="17"/>
      <c r="G30" s="18"/>
      <c r="H30" s="18"/>
    </row>
    <row r="31" spans="1:9" ht="157.19999999999999" customHeight="1" outlineLevel="1" x14ac:dyDescent="0.3">
      <c r="B31" s="20">
        <v>5.0999999999999996</v>
      </c>
      <c r="C31" s="38" t="s">
        <v>73</v>
      </c>
      <c r="D31" s="39" t="s">
        <v>74</v>
      </c>
      <c r="E31" s="46" t="s">
        <v>35</v>
      </c>
      <c r="F31" s="50">
        <v>40</v>
      </c>
      <c r="G31" s="4"/>
      <c r="H31" s="41">
        <f>F31*G31</f>
        <v>0</v>
      </c>
    </row>
    <row r="32" spans="1:9" ht="21" outlineLevel="1" x14ac:dyDescent="0.4">
      <c r="B32" s="103" t="s">
        <v>77</v>
      </c>
      <c r="C32" s="104"/>
      <c r="D32" s="104"/>
      <c r="E32" s="104"/>
      <c r="F32" s="104"/>
      <c r="G32" s="105"/>
      <c r="H32" s="99">
        <f>H31</f>
        <v>0</v>
      </c>
    </row>
    <row r="33" spans="1:9" s="19" customFormat="1" x14ac:dyDescent="0.3">
      <c r="A33" s="12"/>
      <c r="B33" s="42"/>
      <c r="C33" s="30"/>
      <c r="D33" s="31"/>
      <c r="E33" s="32"/>
      <c r="F33" s="33"/>
      <c r="G33" s="35"/>
      <c r="H33" s="35"/>
      <c r="I33" s="12"/>
    </row>
    <row r="34" spans="1:9" ht="17.399999999999999" outlineLevel="1" x14ac:dyDescent="0.3">
      <c r="B34" s="13">
        <v>6</v>
      </c>
      <c r="C34" s="14" t="s">
        <v>80</v>
      </c>
      <c r="D34" s="15"/>
      <c r="E34" s="16"/>
      <c r="F34" s="17"/>
      <c r="G34" s="18"/>
      <c r="H34" s="18"/>
    </row>
    <row r="35" spans="1:9" ht="118.8" customHeight="1" outlineLevel="1" x14ac:dyDescent="0.3">
      <c r="B35" s="37">
        <v>6.1</v>
      </c>
      <c r="C35" s="44" t="s">
        <v>51</v>
      </c>
      <c r="D35" s="39" t="s">
        <v>53</v>
      </c>
      <c r="E35" s="46" t="s">
        <v>33</v>
      </c>
      <c r="F35" s="40">
        <v>1</v>
      </c>
      <c r="G35" s="4"/>
      <c r="H35" s="41">
        <f>F35*G35</f>
        <v>0</v>
      </c>
    </row>
    <row r="36" spans="1:9" ht="21" outlineLevel="1" x14ac:dyDescent="0.4">
      <c r="B36" s="103" t="s">
        <v>78</v>
      </c>
      <c r="C36" s="104"/>
      <c r="D36" s="104"/>
      <c r="E36" s="104"/>
      <c r="F36" s="104"/>
      <c r="G36" s="105"/>
      <c r="H36" s="99">
        <f>H35</f>
        <v>0</v>
      </c>
    </row>
    <row r="37" spans="1:9" s="19" customFormat="1" ht="17.399999999999999" x14ac:dyDescent="0.3">
      <c r="A37" s="12"/>
      <c r="B37" s="82"/>
      <c r="C37" s="83"/>
      <c r="D37" s="84"/>
      <c r="E37" s="85"/>
      <c r="F37" s="86"/>
      <c r="G37" s="87"/>
      <c r="H37" s="87"/>
      <c r="I37" s="12"/>
    </row>
    <row r="38" spans="1:9" ht="17.399999999999999" outlineLevel="1" x14ac:dyDescent="0.3">
      <c r="B38" s="13">
        <v>7</v>
      </c>
      <c r="C38" s="14" t="s">
        <v>79</v>
      </c>
      <c r="D38" s="15"/>
      <c r="E38" s="16"/>
      <c r="F38" s="17"/>
      <c r="G38" s="18"/>
      <c r="H38" s="18"/>
    </row>
    <row r="39" spans="1:9" ht="150" customHeight="1" outlineLevel="1" x14ac:dyDescent="0.3">
      <c r="B39" s="20">
        <v>7.1</v>
      </c>
      <c r="C39" s="49" t="s">
        <v>83</v>
      </c>
      <c r="D39" s="22" t="s">
        <v>82</v>
      </c>
      <c r="E39" s="88" t="s">
        <v>34</v>
      </c>
      <c r="F39" s="50">
        <v>60</v>
      </c>
      <c r="G39" s="4"/>
      <c r="H39" s="41">
        <f>F39*G39</f>
        <v>0</v>
      </c>
    </row>
    <row r="40" spans="1:9" ht="111" customHeight="1" outlineLevel="1" x14ac:dyDescent="0.3">
      <c r="B40" s="20">
        <v>7.2</v>
      </c>
      <c r="C40" s="49" t="s">
        <v>84</v>
      </c>
      <c r="D40" s="22" t="s">
        <v>86</v>
      </c>
      <c r="E40" s="88" t="s">
        <v>34</v>
      </c>
      <c r="F40" s="50">
        <v>40</v>
      </c>
      <c r="G40" s="4"/>
      <c r="H40" s="41">
        <f>F40*G40</f>
        <v>0</v>
      </c>
    </row>
    <row r="41" spans="1:9" ht="21" outlineLevel="1" x14ac:dyDescent="0.4">
      <c r="B41" s="106" t="s">
        <v>81</v>
      </c>
      <c r="C41" s="106"/>
      <c r="D41" s="106"/>
      <c r="E41" s="106"/>
      <c r="F41" s="106"/>
      <c r="G41" s="106"/>
      <c r="H41" s="99">
        <f>SUM(H39:H40)</f>
        <v>0</v>
      </c>
    </row>
    <row r="42" spans="1:9" s="19" customFormat="1" ht="17.399999999999999" x14ac:dyDescent="0.3">
      <c r="A42" s="12"/>
      <c r="B42" s="82"/>
      <c r="C42" s="83"/>
      <c r="D42" s="84"/>
      <c r="E42" s="85"/>
      <c r="F42" s="86"/>
      <c r="G42" s="87"/>
      <c r="H42" s="87"/>
      <c r="I42" s="12"/>
    </row>
    <row r="43" spans="1:9" ht="18" customHeight="1" outlineLevel="1" x14ac:dyDescent="0.3">
      <c r="B43" s="94" t="s">
        <v>26</v>
      </c>
      <c r="C43" s="95"/>
      <c r="D43" s="95"/>
      <c r="E43" s="95"/>
      <c r="F43" s="95"/>
      <c r="G43" s="95"/>
      <c r="H43" s="96"/>
    </row>
    <row r="44" spans="1:9" ht="18" customHeight="1" outlineLevel="1" x14ac:dyDescent="0.3">
      <c r="B44" s="90">
        <v>1</v>
      </c>
      <c r="C44" s="91" t="str">
        <f>C6</f>
        <v>DEMOLITION AND EXCAVATION WORKS</v>
      </c>
      <c r="D44" s="92"/>
      <c r="E44" s="92"/>
      <c r="F44" s="93"/>
      <c r="G44" s="92"/>
      <c r="H44" s="97">
        <f>H11</f>
        <v>0</v>
      </c>
    </row>
    <row r="45" spans="1:9" ht="18" customHeight="1" outlineLevel="1" x14ac:dyDescent="0.3">
      <c r="B45" s="89">
        <v>2</v>
      </c>
      <c r="C45" s="51" t="str">
        <f>C13</f>
        <v>REINFORCED CONCRETE WORKS</v>
      </c>
      <c r="D45" s="52"/>
      <c r="E45" s="52"/>
      <c r="F45" s="53"/>
      <c r="G45" s="52"/>
      <c r="H45" s="98">
        <f>H15</f>
        <v>0</v>
      </c>
    </row>
    <row r="46" spans="1:9" ht="18" customHeight="1" outlineLevel="1" x14ac:dyDescent="0.3">
      <c r="B46" s="89">
        <v>3</v>
      </c>
      <c r="C46" s="51" t="str">
        <f>C17</f>
        <v>RAMP AND SIDEWALK WORKS</v>
      </c>
      <c r="D46" s="52"/>
      <c r="E46" s="52"/>
      <c r="F46" s="53"/>
      <c r="G46" s="52"/>
      <c r="H46" s="98">
        <f>H22</f>
        <v>0</v>
      </c>
    </row>
    <row r="47" spans="1:9" ht="18" customHeight="1" outlineLevel="1" x14ac:dyDescent="0.3">
      <c r="B47" s="89">
        <v>4</v>
      </c>
      <c r="C47" s="51" t="str">
        <f>C24</f>
        <v>RAINWATER TRENCHES</v>
      </c>
      <c r="D47" s="52"/>
      <c r="E47" s="52"/>
      <c r="F47" s="53"/>
      <c r="G47" s="52"/>
      <c r="H47" s="98">
        <f>H28</f>
        <v>0</v>
      </c>
    </row>
    <row r="48" spans="1:9" ht="18" customHeight="1" outlineLevel="1" x14ac:dyDescent="0.3">
      <c r="B48" s="89">
        <v>5</v>
      </c>
      <c r="C48" s="51" t="str">
        <f>C30</f>
        <v>ASPHALT WORKS</v>
      </c>
      <c r="D48" s="52"/>
      <c r="E48" s="52"/>
      <c r="F48" s="53"/>
      <c r="G48" s="52"/>
      <c r="H48" s="98">
        <f>H32</f>
        <v>0</v>
      </c>
    </row>
    <row r="49" spans="2:8" ht="18" customHeight="1" outlineLevel="1" x14ac:dyDescent="0.3">
      <c r="B49" s="89">
        <f>B34</f>
        <v>6</v>
      </c>
      <c r="C49" s="51" t="str">
        <f>C34</f>
        <v>METAL WORKS</v>
      </c>
      <c r="D49" s="52"/>
      <c r="E49" s="52"/>
      <c r="F49" s="53"/>
      <c r="G49" s="52"/>
      <c r="H49" s="98">
        <f>H36</f>
        <v>0</v>
      </c>
    </row>
    <row r="50" spans="2:8" ht="18" customHeight="1" outlineLevel="1" x14ac:dyDescent="0.3">
      <c r="B50" s="89">
        <f>B38</f>
        <v>7</v>
      </c>
      <c r="C50" s="51" t="str">
        <f>C38</f>
        <v>REPAIR WORKS</v>
      </c>
      <c r="D50" s="52"/>
      <c r="E50" s="52"/>
      <c r="F50" s="53"/>
      <c r="G50" s="52"/>
      <c r="H50" s="98">
        <f>H41</f>
        <v>0</v>
      </c>
    </row>
    <row r="51" spans="2:8" ht="22.95" customHeight="1" thickBot="1" x14ac:dyDescent="0.35">
      <c r="B51" s="54"/>
      <c r="C51" s="55"/>
      <c r="D51" s="56"/>
      <c r="E51" s="57"/>
      <c r="F51" s="58"/>
      <c r="G51" s="3"/>
      <c r="H51" s="59"/>
    </row>
    <row r="52" spans="2:8" ht="37.200000000000003" customHeight="1" thickBot="1" x14ac:dyDescent="0.35">
      <c r="B52" s="57"/>
      <c r="C52" s="60"/>
      <c r="D52" s="60"/>
      <c r="E52" s="61"/>
      <c r="G52" s="63" t="s">
        <v>31</v>
      </c>
      <c r="H52" s="100">
        <f>SUM(H44:H50)</f>
        <v>0</v>
      </c>
    </row>
    <row r="53" spans="2:8" ht="42" customHeight="1" x14ac:dyDescent="0.3">
      <c r="B53" s="57"/>
      <c r="C53" s="60"/>
      <c r="E53" s="65"/>
      <c r="F53" s="65"/>
      <c r="G53" s="66"/>
      <c r="H53" s="65"/>
    </row>
    <row r="54" spans="2:8" ht="42" customHeight="1" thickBot="1" x14ac:dyDescent="0.35">
      <c r="B54" s="57"/>
      <c r="C54" s="57"/>
      <c r="D54" s="67"/>
      <c r="E54" s="68"/>
      <c r="F54" s="69"/>
      <c r="G54" s="69"/>
      <c r="H54" s="69"/>
    </row>
    <row r="55" spans="2:8" ht="43.8" customHeight="1" thickBot="1" x14ac:dyDescent="0.35">
      <c r="B55" s="57"/>
      <c r="C55" s="70" t="s">
        <v>25</v>
      </c>
      <c r="D55" s="6"/>
      <c r="E55" s="71"/>
      <c r="F55" s="71"/>
      <c r="G55" s="72"/>
      <c r="H55" s="72"/>
    </row>
    <row r="56" spans="2:8" ht="47.4" customHeight="1" thickBot="1" x14ac:dyDescent="0.35">
      <c r="B56" s="57"/>
      <c r="C56" s="70" t="s">
        <v>20</v>
      </c>
      <c r="D56" s="6"/>
      <c r="E56" s="73"/>
      <c r="F56" s="71"/>
      <c r="G56" s="72"/>
      <c r="H56" s="72"/>
    </row>
    <row r="57" spans="2:8" ht="45.6" customHeight="1" thickBot="1" x14ac:dyDescent="0.35">
      <c r="B57" s="57"/>
      <c r="C57" s="70" t="s">
        <v>21</v>
      </c>
      <c r="D57" s="6"/>
      <c r="E57" s="73"/>
      <c r="F57" s="71"/>
      <c r="G57" s="72"/>
      <c r="H57" s="72"/>
    </row>
    <row r="58" spans="2:8" ht="49.35" customHeight="1" x14ac:dyDescent="0.3">
      <c r="B58" s="57"/>
      <c r="C58" s="70" t="s">
        <v>22</v>
      </c>
      <c r="D58" s="74">
        <f ca="1">TODAY()</f>
        <v>45540</v>
      </c>
      <c r="F58" s="75"/>
      <c r="G58" s="75"/>
      <c r="H58" s="75"/>
    </row>
    <row r="59" spans="2:8" ht="49.35" customHeight="1" thickBot="1" x14ac:dyDescent="0.35">
      <c r="B59" s="57"/>
      <c r="C59" s="70" t="s">
        <v>85</v>
      </c>
      <c r="D59" s="76">
        <f ca="1">NOW()</f>
        <v>45540.453171643516</v>
      </c>
      <c r="E59" s="77"/>
      <c r="F59" s="78"/>
      <c r="G59" s="75"/>
      <c r="H59" s="75"/>
    </row>
    <row r="60" spans="2:8" ht="63.6" customHeight="1" thickBot="1" x14ac:dyDescent="0.35">
      <c r="B60" s="57"/>
      <c r="C60" s="70" t="s">
        <v>24</v>
      </c>
      <c r="D60" s="1"/>
      <c r="F60" s="79"/>
      <c r="G60" s="79"/>
      <c r="H60" s="80"/>
    </row>
    <row r="61" spans="2:8" ht="15" thickBot="1" x14ac:dyDescent="0.35">
      <c r="B61" s="57"/>
      <c r="C61" s="57"/>
      <c r="D61" s="57"/>
      <c r="E61" s="57"/>
      <c r="F61" s="58"/>
      <c r="G61" s="58"/>
      <c r="H61" s="58"/>
    </row>
    <row r="62" spans="2:8" ht="66.599999999999994" customHeight="1" thickBot="1" x14ac:dyDescent="0.35">
      <c r="C62" s="70" t="s">
        <v>23</v>
      </c>
      <c r="D62" s="2"/>
      <c r="E62" s="80"/>
      <c r="F62" s="79"/>
      <c r="G62" s="79"/>
      <c r="H62" s="79"/>
    </row>
    <row r="63" spans="2:8" x14ac:dyDescent="0.3">
      <c r="B63" s="7"/>
      <c r="F63" s="79"/>
      <c r="G63" s="79"/>
      <c r="H63" s="79"/>
    </row>
  </sheetData>
  <sheetProtection algorithmName="SHA-512" hashValue="1YuaPUcr91P58ZIQ9tIgos/NLA4B9t5/aTJ7jev4JivRlW55CWzqilm21a1f8l00W8fMMwem1tlg9pJQ0/lILQ==" saltValue="t+TifAjRXAi5scwW6gNpEA==" spinCount="100000" sheet="1" objects="1" scenarios="1"/>
  <dataConsolidate/>
  <mergeCells count="10">
    <mergeCell ref="B32:G32"/>
    <mergeCell ref="B36:G36"/>
    <mergeCell ref="B41:G41"/>
    <mergeCell ref="B15:G15"/>
    <mergeCell ref="B22:G22"/>
    <mergeCell ref="B1:H1"/>
    <mergeCell ref="B2:H2"/>
    <mergeCell ref="B3:H3"/>
    <mergeCell ref="B11:G11"/>
    <mergeCell ref="B28:G28"/>
  </mergeCells>
  <phoneticPr fontId="1" type="noConversion"/>
  <printOptions horizontalCentered="1"/>
  <pageMargins left="0.23622047244094491" right="0.23622047244094491" top="0.74803149606299213" bottom="0.74803149606299213" header="0.31496062992125984" footer="0.31496062992125984"/>
  <pageSetup paperSize="9" scale="16" fitToHeight="2" orientation="landscape" r:id="rId1"/>
  <headerFooter alignWithMargins="0">
    <oddHeader>&amp;L&amp;G&amp;C&amp;G&amp;R&amp;G</oddHeader>
    <oddFooter>&amp;LPZA 509 LOT 1  Atelier Arlette&amp;C&amp;G&amp;R&amp;P</oddFooter>
  </headerFooter>
  <rowBreaks count="2" manualBreakCount="2">
    <brk id="22" max="16383" man="1"/>
    <brk id="32" max="8"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workbookViewId="0">
      <selection activeCell="D18" sqref="D18"/>
    </sheetView>
  </sheetViews>
  <sheetFormatPr defaultRowHeight="14.4" x14ac:dyDescent="0.3"/>
  <sheetData>
    <row r="1" spans="1:1" x14ac:dyDescent="0.3">
      <c r="A1" t="s">
        <v>2</v>
      </c>
    </row>
    <row r="2" spans="1:1" x14ac:dyDescent="0.3">
      <c r="A2" t="s">
        <v>17</v>
      </c>
    </row>
    <row r="3" spans="1:1" x14ac:dyDescent="0.3">
      <c r="A3" t="s">
        <v>5</v>
      </c>
    </row>
    <row r="4" spans="1:1" x14ac:dyDescent="0.3">
      <c r="A4" t="s">
        <v>14</v>
      </c>
    </row>
    <row r="5" spans="1:1" x14ac:dyDescent="0.3">
      <c r="A5" t="s">
        <v>0</v>
      </c>
    </row>
    <row r="6" spans="1:1" x14ac:dyDescent="0.3">
      <c r="A6" t="s">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2"/>
  <sheetViews>
    <sheetView workbookViewId="0">
      <selection activeCell="A14" sqref="A14"/>
    </sheetView>
  </sheetViews>
  <sheetFormatPr defaultRowHeight="14.4" x14ac:dyDescent="0.3"/>
  <cols>
    <col min="1" max="1" width="27.5546875" customWidth="1"/>
  </cols>
  <sheetData>
    <row r="1" spans="1:1" x14ac:dyDescent="0.3">
      <c r="A1" t="s">
        <v>1</v>
      </c>
    </row>
    <row r="2" spans="1:1" x14ac:dyDescent="0.3">
      <c r="A2" t="s">
        <v>3</v>
      </c>
    </row>
    <row r="3" spans="1:1" x14ac:dyDescent="0.3">
      <c r="A3" t="s">
        <v>15</v>
      </c>
    </row>
    <row r="4" spans="1:1" x14ac:dyDescent="0.3">
      <c r="A4" t="s">
        <v>8</v>
      </c>
    </row>
    <row r="5" spans="1:1" x14ac:dyDescent="0.3">
      <c r="A5" t="s">
        <v>4</v>
      </c>
    </row>
    <row r="6" spans="1:1" x14ac:dyDescent="0.3">
      <c r="A6" t="s">
        <v>6</v>
      </c>
    </row>
    <row r="7" spans="1:1" x14ac:dyDescent="0.3">
      <c r="A7" t="s">
        <v>7</v>
      </c>
    </row>
    <row r="8" spans="1:1" x14ac:dyDescent="0.3">
      <c r="A8" t="s">
        <v>9</v>
      </c>
    </row>
    <row r="9" spans="1:1" x14ac:dyDescent="0.3">
      <c r="A9" t="s">
        <v>13</v>
      </c>
    </row>
    <row r="10" spans="1:1" x14ac:dyDescent="0.3">
      <c r="A10" t="s">
        <v>12</v>
      </c>
    </row>
    <row r="11" spans="1:1" x14ac:dyDescent="0.3">
      <c r="A11" t="s">
        <v>11</v>
      </c>
    </row>
    <row r="12" spans="1:1" x14ac:dyDescent="0.3">
      <c r="A12" t="s">
        <v>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8679c4-60e4-4c39-b071-1d80d6be7345">
      <Terms xmlns="http://schemas.microsoft.com/office/infopath/2007/PartnerControls"/>
    </lcf76f155ced4ddcb4097134ff3c332f>
    <TaxCatchAll xmlns="3a2cca07-d411-4b48-b7e8-c526dfd39ce0">
      <Value>397</Value>
      <Value>73</Value>
      <Value>2</Value>
      <Value>1</Value>
    </TaxCatchAll>
    <SharedWithUsers xmlns="15d78002-bc9c-4a72-9b22-72c074cbc93f">
      <UserInfo>
        <DisplayName>DOUCET, Alexis</DisplayName>
        <AccountId>15</AccountId>
        <AccountType/>
      </UserInfo>
    </SharedWithUsers>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EN</TermName>
          <TermId xmlns="http://schemas.microsoft.com/office/infopath/2007/PartnerControls">eb0f068f-7d92-44c4-a2e1-052290512cff</TermId>
        </TermInfo>
      </Terms>
    </o99d250c03344da181939f0145dbc023>
    <e2b781e9cad840cd89b90f5a7e989839 xmlns="14a9c00f-d9e3-4eb9-aad3-f69239d17d9c">
      <Terms xmlns="http://schemas.microsoft.com/office/infopath/2007/PartnerControls">
        <TermInfo xmlns="http://schemas.microsoft.com/office/infopath/2007/PartnerControls">
          <TermName xmlns="http://schemas.microsoft.com/office/infopath/2007/PartnerControls">PSE22001</TermName>
          <TermId xmlns="http://schemas.microsoft.com/office/infopath/2007/PartnerControls">01e35c8d-635d-46cd-ae51-ffd18fb45dee</TermId>
        </TermInfo>
      </Terms>
    </e2b781e9cad840cd89b90f5a7e989839>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PSE</TermName>
          <TermId xmlns="http://schemas.microsoft.com/office/infopath/2007/PartnerControls">9ea7551c-3779-4ad9-9661-273f91da302a</TermId>
        </TermInfo>
      </Terms>
    </jcd7455606374210a964e5d7a999097a>
    <j50cb40f2a0941d2947e6bcbd5d19dce xmlns="14a9c00f-d9e3-4eb9-aad3-f69239d17d9c">
      <Terms xmlns="http://schemas.microsoft.com/office/infopath/2007/PartnerControls"/>
    </j50cb40f2a0941d2947e6bcbd5d19dce>
    <kecc0e8a0a3349c79c5d1d6e51bea7c3 xmlns="14a9c00f-d9e3-4eb9-aad3-f69239d17d9c">
      <Terms xmlns="http://schemas.microsoft.com/office/infopath/2007/PartnerControls"/>
    </kecc0e8a0a3349c79c5d1d6e51bea7c3>
    <l9d65098618b4a8fbbe87718e7187e6b xmlns="14a9c00f-d9e3-4eb9-aad3-f69239d17d9c">
      <Terms xmlns="http://schemas.microsoft.com/office/infopath/2007/PartnerControls">
        <TermInfo xmlns="http://schemas.microsoft.com/office/infopath/2007/PartnerControls">
          <TermName xmlns="http://schemas.microsoft.com/office/infopath/2007/PartnerControls">PSE22001-10086</TermName>
          <TermId xmlns="http://schemas.microsoft.com/office/infopath/2007/PartnerControls">0772387f-9e0f-46b4-91f9-0ac664915629</TermId>
        </TermInfo>
      </Terms>
    </l9d65098618b4a8fbbe87718e7187e6b>
    <_dlc_DocId xmlns="508ba6eb-9e09-4fd5-92f2-2d9921329f2d">PSEENABEL-293876669-221580</_dlc_DocId>
    <MediaLengthInSeconds xmlns="bd8679c4-60e4-4c39-b071-1d80d6be7345" xsi:nil="true"/>
    <_dlc_DocIdUrl xmlns="508ba6eb-9e09-4fd5-92f2-2d9921329f2d">
      <Url>https://enabelbe.sharepoint.com/sites/PSE/_layouts/15/DocIdRedir.aspx?ID=PSEENABEL-293876669-221580</Url>
      <Description>PSEENABEL-293876669-221580</Description>
    </_dlc_DocIdUrl>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Contract_document" ma:contentTypeID="0x0101002C34C447E6454A40A553EE97A6C471860015CF99BDAF29DD4A929D1C8A75FAA77B" ma:contentTypeVersion="37" ma:contentTypeDescription="" ma:contentTypeScope="" ma:versionID="0a8c6ed96aab6e3fabc3ac51813362cd">
  <xsd:schema xmlns:xsd="http://www.w3.org/2001/XMLSchema" xmlns:xs="http://www.w3.org/2001/XMLSchema" xmlns:p="http://schemas.microsoft.com/office/2006/metadata/properties" xmlns:ns1="http://schemas.microsoft.com/sharepoint/v3" xmlns:ns2="14a9c00f-d9e3-4eb9-aad3-f69239d17d9c" xmlns:ns3="3a2cca07-d411-4b48-b7e8-c526dfd39ce0" xmlns:ns4="15d78002-bc9c-4a72-9b22-72c074cbc93f" xmlns:ns5="508ba6eb-9e09-4fd5-92f2-2d9921329f2d" xmlns:ns6="bd8679c4-60e4-4c39-b071-1d80d6be7345" targetNamespace="http://schemas.microsoft.com/office/2006/metadata/properties" ma:root="true" ma:fieldsID="82a91016be4c2eadee8f3a072a41e7fe" ns1:_="" ns2:_="" ns3:_="" ns4:_="" ns5:_="" ns6:_="">
    <xsd:import namespace="http://schemas.microsoft.com/sharepoint/v3"/>
    <xsd:import namespace="14a9c00f-d9e3-4eb9-aad3-f69239d17d9c"/>
    <xsd:import namespace="3a2cca07-d411-4b48-b7e8-c526dfd39ce0"/>
    <xsd:import namespace="15d78002-bc9c-4a72-9b22-72c074cbc93f"/>
    <xsd:import namespace="508ba6eb-9e09-4fd5-92f2-2d9921329f2d"/>
    <xsd:import namespace="bd8679c4-60e4-4c39-b071-1d80d6be7345"/>
    <xsd:element name="properties">
      <xsd:complexType>
        <xsd:sequence>
          <xsd:element name="documentManagement">
            <xsd:complexType>
              <xsd:all>
                <xsd:element ref="ns2:o99d250c03344da181939f0145dbc023" minOccurs="0"/>
                <xsd:element ref="ns3:TaxCatchAll" minOccurs="0"/>
                <xsd:element ref="ns3:TaxCatchAllLabel" minOccurs="0"/>
                <xsd:element ref="ns2:kecc0e8a0a3349c79c5d1d6e51bea7c3" minOccurs="0"/>
                <xsd:element ref="ns2:j50cb40f2a0941d2947e6bcbd5d19dce" minOccurs="0"/>
                <xsd:element ref="ns2:jcd7455606374210a964e5d7a999097a" minOccurs="0"/>
                <xsd:element ref="ns2:l9d65098618b4a8fbbe87718e7187e6b" minOccurs="0"/>
                <xsd:element ref="ns2:e2b781e9cad840cd89b90f5a7e989839" minOccurs="0"/>
                <xsd:element ref="ns5:_dlc_DocIdPersistId" minOccurs="0"/>
                <xsd:element ref="ns5:_dlc_DocId" minOccurs="0"/>
                <xsd:element ref="ns5:_dlc_DocIdUrl" minOccurs="0"/>
                <xsd:element ref="ns6:MediaServiceMetadata" minOccurs="0"/>
                <xsd:element ref="ns6:MediaServiceFastMetadata" minOccurs="0"/>
                <xsd:element ref="ns4:SharedWithUsers" minOccurs="0"/>
                <xsd:element ref="ns4:SharedWithDetails" minOccurs="0"/>
                <xsd:element ref="ns6:MediaServiceAutoKeyPoints" minOccurs="0"/>
                <xsd:element ref="ns6:MediaServiceKeyPoints" minOccurs="0"/>
                <xsd:element ref="ns6:lcf76f155ced4ddcb4097134ff3c332f" minOccurs="0"/>
                <xsd:element ref="ns6:MediaServiceOCR" minOccurs="0"/>
                <xsd:element ref="ns6:MediaServiceGenerationTime" minOccurs="0"/>
                <xsd:element ref="ns6:MediaServiceEventHashCode" minOccurs="0"/>
                <xsd:element ref="ns6:MediaServiceDateTaken" minOccurs="0"/>
                <xsd:element ref="ns6:MediaServiceLocation" minOccurs="0"/>
                <xsd:element ref="ns6:MediaLengthInSeconds" minOccurs="0"/>
                <xsd:element ref="ns6:MediaServiceObjectDetectorVersions" minOccurs="0"/>
                <xsd:element ref="ns6: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8" nillable="true" ma:taxonomy="true" ma:internalName="o99d250c03344da181939f0145dbc023" ma:taxonomyFieldName="Document_Language" ma:displayName="Document_Language" ma:readOnly="false" ma:default="2;#EN|eb0f068f-7d92-44c4-a2e1-052290512cff"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kecc0e8a0a3349c79c5d1d6e51bea7c3" ma:index="12"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j50cb40f2a0941d2947e6bcbd5d19dce" ma:index="14"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jcd7455606374210a964e5d7a999097a" ma:index="16" nillable="true" ma:taxonomy="true" ma:internalName="jcd7455606374210a964e5d7a999097a" ma:taxonomyFieldName="Country" ma:displayName="Country" ma:readOnly="false" ma:default="1;#PSE|9ea7551c-3779-4ad9-9661-273f91da302a"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element name="l9d65098618b4a8fbbe87718e7187e6b" ma:index="18" nillable="true" ma:taxonomy="true" ma:internalName="l9d65098618b4a8fbbe87718e7187e6b" ma:taxonomyFieldName="Contract_reference" ma:displayName="Contract_reference" ma:readOnly="false" ma:default="" ma:fieldId="{59d65098-618b-4a8f-bbe8-7718e7187e6b}" ma:sspId="60552f54-6c29-411d-8801-9a0c08c1a1a0" ma:termSetId="6b2ff0ad-1426-4170-972c-650f8b36e801" ma:anchorId="00000000-0000-0000-0000-000000000000" ma:open="false" ma:isKeyword="false">
      <xsd:complexType>
        <xsd:sequence>
          <xsd:element ref="pc:Terms" minOccurs="0" maxOccurs="1"/>
        </xsd:sequence>
      </xsd:complexType>
    </xsd:element>
    <xsd:element name="e2b781e9cad840cd89b90f5a7e989839" ma:index="20" nillable="true" ma:taxonomy="true" ma:internalName="e2b781e9cad840cd89b90f5a7e989839" ma:taxonomyFieldName="Project_code" ma:displayName="Project_code" ma:readOnly="false" ma:default="" ma:fieldId="{e2b781e9-cad8-40cd-89b9-0f5a7e989839}" ma:sspId="60552f54-6c29-411d-8801-9a0c08c1a1a0" ma:termSetId="8587b757-e1df-402e-8661-395e63ee94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2cca07-d411-4b48-b7e8-c526dfd39ce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3902a0f-c0a8-4c8c-9a01-46fb3c8d37b4}" ma:internalName="TaxCatchAll" ma:showField="CatchAllData" ma:web="15d78002-bc9c-4a72-9b22-72c074cbc93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3902a0f-c0a8-4c8c-9a01-46fb3c8d37b4}" ma:internalName="TaxCatchAllLabel" ma:readOnly="true" ma:showField="CatchAllDataLabel" ma:web="15d78002-bc9c-4a72-9b22-72c074cbc9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78002-bc9c-4a72-9b22-72c074cbc93f"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PersistId" ma:index="22" nillable="true" ma:displayName="Id blijven behouden" ma:description="Id behouden tijdens toevoegen." ma:hidden="true" ma:internalName="_dlc_DocIdPersistId" ma:readOnly="true">
      <xsd:simpleType>
        <xsd:restriction base="dms:Boolean"/>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8679c4-60e4-4c39-b071-1d80d6be7345"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DF265D-44CF-4C39-AE59-96BACEBCC25C}">
  <ds:schemaRefs>
    <ds:schemaRef ds:uri="http://schemas.microsoft.com/sharepoint/events"/>
  </ds:schemaRefs>
</ds:datastoreItem>
</file>

<file path=customXml/itemProps2.xml><?xml version="1.0" encoding="utf-8"?>
<ds:datastoreItem xmlns:ds="http://schemas.openxmlformats.org/officeDocument/2006/customXml" ds:itemID="{B621D9D1-DE9D-4652-9DDD-37A87FFE24F1}">
  <ds:schemaRefs>
    <ds:schemaRef ds:uri="508ba6eb-9e09-4fd5-92f2-2d9921329f2d"/>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dcmitype/"/>
    <ds:schemaRef ds:uri="bd8679c4-60e4-4c39-b071-1d80d6be7345"/>
    <ds:schemaRef ds:uri="15d78002-bc9c-4a72-9b22-72c074cbc93f"/>
    <ds:schemaRef ds:uri="3a2cca07-d411-4b48-b7e8-c526dfd39ce0"/>
    <ds:schemaRef ds:uri="14a9c00f-d9e3-4eb9-aad3-f69239d17d9c"/>
    <ds:schemaRef ds:uri="http://www.w3.org/XML/1998/namespace"/>
    <ds:schemaRef ds:uri="http://schemas.microsoft.com/sharepoint/v3"/>
  </ds:schemaRefs>
</ds:datastoreItem>
</file>

<file path=customXml/itemProps3.xml><?xml version="1.0" encoding="utf-8"?>
<ds:datastoreItem xmlns:ds="http://schemas.openxmlformats.org/officeDocument/2006/customXml" ds:itemID="{575EBE13-D58D-4666-8897-BF5E4CE59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a9c00f-d9e3-4eb9-aad3-f69239d17d9c"/>
    <ds:schemaRef ds:uri="3a2cca07-d411-4b48-b7e8-c526dfd39ce0"/>
    <ds:schemaRef ds:uri="15d78002-bc9c-4a72-9b22-72c074cbc93f"/>
    <ds:schemaRef ds:uri="508ba6eb-9e09-4fd5-92f2-2d9921329f2d"/>
    <ds:schemaRef ds:uri="bd8679c4-60e4-4c39-b071-1d80d6be7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924E5C-6569-409F-9735-2674A1FA2C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Bill of Quantity</vt:lpstr>
      <vt:lpstr>units</vt:lpstr>
      <vt:lpstr>category</vt:lpstr>
      <vt:lpstr>'Bill of Quantity'!Print_Area</vt:lpstr>
      <vt:lpstr>'Bill of Quantity'!Print_Titles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Fatima Sarraj</dc:creator>
  <cp:lastModifiedBy>ABOUDI, Walid</cp:lastModifiedBy>
  <cp:revision/>
  <cp:lastPrinted>2022-11-16T07:44:05Z</cp:lastPrinted>
  <dcterms:created xsi:type="dcterms:W3CDTF">2019-12-09T08:45:40Z</dcterms:created>
  <dcterms:modified xsi:type="dcterms:W3CDTF">2024-09-05T07:52:35Z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0x0101002C34C447E6454A40A553EE97A6C471860015CF99BDAF29DD4A929D1C8A75FAA77B</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ComplianceAssetId">
    <vt:lpwstr/>
  </property>
  <property fmtid="{D5CDD505-2E9C-101B-9397-08002B2CF9AE}" pid="7" name="TemplateUrl">
    <vt:lpwstr/>
  </property>
  <property fmtid="{D5CDD505-2E9C-101B-9397-08002B2CF9AE}" pid="8" name="Document_Type">
    <vt:lpwstr/>
  </property>
  <property fmtid="{D5CDD505-2E9C-101B-9397-08002B2CF9AE}" pid="9" name="Document_Language">
    <vt:lpwstr>2</vt:lpwstr>
  </property>
  <property fmtid="{D5CDD505-2E9C-101B-9397-08002B2CF9AE}" pid="10" name="_ExtendedDescription">
    <vt:lpwstr/>
  </property>
  <property fmtid="{D5CDD505-2E9C-101B-9397-08002B2CF9AE}" pid="11" name="_ColorTag">
    <vt:lpwstr/>
  </property>
  <property fmtid="{D5CDD505-2E9C-101B-9397-08002B2CF9AE}" pid="12" name="Document_Status">
    <vt:lpwstr/>
  </property>
  <property fmtid="{D5CDD505-2E9C-101B-9397-08002B2CF9AE}" pid="13" name="TriggerFlowInfo">
    <vt:lpwstr/>
  </property>
  <property fmtid="{D5CDD505-2E9C-101B-9397-08002B2CF9AE}" pid="14" name="Contract_reference">
    <vt:lpwstr>439</vt:lpwstr>
  </property>
  <property fmtid="{D5CDD505-2E9C-101B-9397-08002B2CF9AE}" pid="15" name="xd_Signature">
    <vt:bool>false</vt:bool>
  </property>
  <property fmtid="{D5CDD505-2E9C-101B-9397-08002B2CF9AE}" pid="16" name="Project_code">
    <vt:lpwstr>148</vt:lpwstr>
  </property>
  <property fmtid="{D5CDD505-2E9C-101B-9397-08002B2CF9AE}" pid="17" name="_Emoji">
    <vt:lpwstr/>
  </property>
  <property fmtid="{D5CDD505-2E9C-101B-9397-08002B2CF9AE}" pid="18" name="Country">
    <vt:lpwstr>1;#PSE|9ea7551c-3779-4ad9-9661-273f91da302a</vt:lpwstr>
  </property>
  <property fmtid="{D5CDD505-2E9C-101B-9397-08002B2CF9AE}" pid="19" name="_dlc_DocIdItemGuid">
    <vt:lpwstr>c74a042f-d45c-4b8a-8abc-d8cf72336cba</vt:lpwstr>
  </property>
  <property fmtid="{D5CDD505-2E9C-101B-9397-08002B2CF9AE}" pid="20" name="_docset_NoMedatataSyncRequired">
    <vt:lpwstr>False</vt:lpwstr>
  </property>
</Properties>
</file>