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mc:AlternateContent xmlns:mc="http://schemas.openxmlformats.org/markup-compatibility/2006">
    <mc:Choice Requires="x15">
      <x15ac:absPath xmlns:x15ac="http://schemas.microsoft.com/office/spreadsheetml/2010/11/ac" url="C:\Users\vtamale53655\Downloads\FINAL_UGA22009-10051_Generators\"/>
    </mc:Choice>
  </mc:AlternateContent>
  <xr:revisionPtr revIDLastSave="0" documentId="13_ncr:1_{1FF7BEFD-0C11-48DC-9A77-F8BF1AAAB2E2}" xr6:coauthVersionLast="47" xr6:coauthVersionMax="47" xr10:uidLastSave="{00000000-0000-0000-0000-000000000000}"/>
  <bookViews>
    <workbookView xWindow="-110" yWindow="-110" windowWidth="19420" windowHeight="11500" activeTab="1" xr2:uid="{00000000-000D-0000-FFFF-FFFF00000000}"/>
  </bookViews>
  <sheets>
    <sheet name="Cover page" sheetId="2" r:id="rId1"/>
    <sheet name="Generator supply-3HFs" sheetId="1" r:id="rId2"/>
  </sheets>
  <definedNames>
    <definedName name="_xlnm.Print_Area" localSheetId="0">'Cover page'!$A$1:$J$34</definedName>
    <definedName name="_xlnm.Print_Area" localSheetId="1">'Generator supply-3HFs'!$A$1:$F$104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3" i="1" l="1"/>
  <c r="D85" i="1"/>
  <c r="F69" i="1"/>
  <c r="F67" i="1"/>
  <c r="F68" i="1"/>
  <c r="A46" i="1" l="1"/>
  <c r="A47" i="1" s="1"/>
  <c r="A48" i="1" s="1"/>
  <c r="A49" i="1" s="1"/>
  <c r="A50" i="1" s="1"/>
  <c r="A51" i="1" s="1"/>
  <c r="A52" i="1" s="1"/>
  <c r="A53" i="1" s="1"/>
  <c r="F53" i="1"/>
  <c r="F52" i="1"/>
  <c r="F51" i="1"/>
  <c r="F50" i="1"/>
  <c r="F49" i="1"/>
  <c r="F48" i="1"/>
  <c r="F47" i="1"/>
  <c r="F46" i="1"/>
  <c r="F45" i="1"/>
  <c r="F58" i="1" s="1"/>
  <c r="F37" i="1"/>
  <c r="F36" i="1"/>
  <c r="F13" i="1" l="1"/>
  <c r="F73" i="1" l="1"/>
  <c r="F72" i="1"/>
  <c r="F65" i="1"/>
  <c r="F63" i="1"/>
  <c r="F35" i="1"/>
  <c r="F39" i="1" s="1"/>
  <c r="F17" i="1"/>
  <c r="F16" i="1"/>
  <c r="F15" i="1"/>
  <c r="F14" i="1"/>
  <c r="F12" i="1"/>
  <c r="F11" i="1"/>
  <c r="F10" i="1"/>
  <c r="F9" i="1"/>
  <c r="F8" i="1"/>
  <c r="F7" i="1"/>
  <c r="F74" i="1" l="1"/>
  <c r="D92" i="1" s="1"/>
  <c r="F31" i="1"/>
  <c r="D83" i="1" s="1"/>
  <c r="D91" i="1"/>
  <c r="D95" i="1" l="1"/>
  <c r="D97" i="1" s="1"/>
  <c r="D84" i="1"/>
  <c r="D86" i="1" s="1"/>
  <c r="D99" i="1" l="1"/>
  <c r="D100" i="1" s="1"/>
  <c r="D102" i="1" l="1"/>
</calcChain>
</file>

<file path=xl/sharedStrings.xml><?xml version="1.0" encoding="utf-8"?>
<sst xmlns="http://schemas.openxmlformats.org/spreadsheetml/2006/main" count="144" uniqueCount="92">
  <si>
    <t>Bill 1:  Preliminaries</t>
  </si>
  <si>
    <t>BOQ Quantity</t>
  </si>
  <si>
    <t>Item</t>
  </si>
  <si>
    <t>Description</t>
  </si>
  <si>
    <t>Unit</t>
  </si>
  <si>
    <t xml:space="preserve"> Qty </t>
  </si>
  <si>
    <t>Unit price excl. VAT (€)</t>
  </si>
  <si>
    <t>Total price excl. VAT (€)</t>
  </si>
  <si>
    <t>A</t>
  </si>
  <si>
    <t>Protection of Works from weather</t>
  </si>
  <si>
    <t>SUM</t>
  </si>
  <si>
    <t>B</t>
  </si>
  <si>
    <t>Tools, plant and false works</t>
  </si>
  <si>
    <t>C</t>
  </si>
  <si>
    <t>Site Supervision</t>
  </si>
  <si>
    <t>D</t>
  </si>
  <si>
    <t>Water for the Works</t>
  </si>
  <si>
    <t>E</t>
  </si>
  <si>
    <t>Temporary light and Power for the Works</t>
  </si>
  <si>
    <t>F</t>
  </si>
  <si>
    <t>Site Security</t>
  </si>
  <si>
    <t>G</t>
  </si>
  <si>
    <t>Hoarding around construction sites, where required</t>
  </si>
  <si>
    <t>H</t>
  </si>
  <si>
    <t>Removing rubbish and reinstating site</t>
  </si>
  <si>
    <t>I</t>
  </si>
  <si>
    <t>Protection of Public and Private Services</t>
  </si>
  <si>
    <t xml:space="preserve"> J </t>
  </si>
  <si>
    <t>Photographs and site records</t>
  </si>
  <si>
    <t xml:space="preserve"> K </t>
  </si>
  <si>
    <t xml:space="preserve">Workmen compesation policy </t>
  </si>
  <si>
    <t>Total Bill 1 excl. VAT (€):</t>
  </si>
  <si>
    <t>N°</t>
  </si>
  <si>
    <t>Qty</t>
  </si>
  <si>
    <t>No.</t>
  </si>
  <si>
    <r>
      <t>Supply and install 35mm</t>
    </r>
    <r>
      <rPr>
        <vertAlign val="superscript"/>
        <sz val="11"/>
        <color theme="1"/>
        <rFont val="Calibri"/>
        <family val="2"/>
        <scheme val="minor"/>
      </rPr>
      <t>2</t>
    </r>
    <r>
      <rPr>
        <sz val="11"/>
        <color theme="1"/>
        <rFont val="Calibri"/>
        <family val="2"/>
        <scheme val="minor"/>
      </rPr>
      <t xml:space="preserve"> armoured main supply copper cable from power control room to the generator including terminating to board made in Uganda or equivalent.</t>
    </r>
  </si>
  <si>
    <t xml:space="preserve">Supply and installation three phase 100A manual changeover switch </t>
  </si>
  <si>
    <t>No</t>
  </si>
  <si>
    <t xml:space="preserve">Provide and install earthing to the generator comprising of Earth electrodes made from Hard drawn copper or copper weld 2mm diameter by 1200mm in two length screwed together complete with cap, earth clamp, manhole and all accessories inclusive testing and test certificate for less than 10 Ohms. </t>
  </si>
  <si>
    <t>Installation assorted accessories and labour</t>
  </si>
  <si>
    <t>M</t>
  </si>
  <si>
    <r>
      <t>Excavate trench for 16mm</t>
    </r>
    <r>
      <rPr>
        <vertAlign val="superscript"/>
        <sz val="11"/>
        <color theme="1"/>
        <rFont val="Calibri"/>
        <family val="2"/>
        <scheme val="minor"/>
      </rPr>
      <t>2</t>
    </r>
    <r>
      <rPr>
        <sz val="11"/>
        <color theme="1"/>
        <rFont val="Calibri"/>
        <family val="2"/>
        <scheme val="minor"/>
      </rPr>
      <t xml:space="preserve"> cable not exceeding 1.5m and average width of 300mm from existing Generator house to Multi-purpose hall</t>
    </r>
  </si>
  <si>
    <t>Total Bill 2 excl. VAT (€):</t>
  </si>
  <si>
    <t>Total Bill 3 excl. VAT (€):</t>
  </si>
  <si>
    <t xml:space="preserve">   </t>
  </si>
  <si>
    <t>PREPARE SURFACE AND APPLY ETCHING PRIMER; apply one coat primer, one undercoat and two Gloss finishing coats; on metal work : to</t>
  </si>
  <si>
    <t>ROOF COVERING</t>
  </si>
  <si>
    <t>Supply and install DCP 9kg fire extinguisher</t>
  </si>
  <si>
    <t>Allow for supply and installation of all necessary safety and user signage</t>
  </si>
  <si>
    <t> Item</t>
  </si>
  <si>
    <t>General door surfaces</t>
  </si>
  <si>
    <t>Total Bill 4 excl. VAT (€):</t>
  </si>
  <si>
    <t>Bill 5</t>
  </si>
  <si>
    <t>Bill 6</t>
  </si>
  <si>
    <t>Bill</t>
  </si>
  <si>
    <t>Total carried to summary preliminaries:</t>
  </si>
  <si>
    <t>Total carried to summary shelter:</t>
  </si>
  <si>
    <t>Add 5% contingencies:</t>
  </si>
  <si>
    <r>
      <t>Supply and install 16mm</t>
    </r>
    <r>
      <rPr>
        <vertAlign val="superscript"/>
        <sz val="11"/>
        <color theme="1"/>
        <rFont val="Calibri"/>
        <family val="2"/>
        <scheme val="minor"/>
      </rPr>
      <t>2</t>
    </r>
    <r>
      <rPr>
        <sz val="11"/>
        <color theme="1"/>
        <rFont val="Calibri"/>
        <family val="2"/>
        <scheme val="minor"/>
      </rPr>
      <t xml:space="preserve"> 4 core armoured copper cable from existing power control room (Genset) to the multi-purpose hall including terminating to board made in Uganda or equivalent.</t>
    </r>
  </si>
  <si>
    <t>Weather proof Feeder Pillar: 500A TPN 4way, complete with 500A TPN Incomer MCCB;1Nox400A, 3Nox63A, TPN outgoing  MCCBs complete with Voltmeter, Ammeters and all accessories as SCHNEIDER ELECTRIC BLOCK SET manufacture or as made by Electrical Controls and Switchgear or equal approved to be located near power house.</t>
  </si>
  <si>
    <t xml:space="preserve"> No </t>
  </si>
  <si>
    <t>Ditto but for 35mm2 cable to new Generator location near feeder pillar No.1</t>
  </si>
  <si>
    <t>Bill 2: Generator Supply</t>
  </si>
  <si>
    <t>Bill 3: Installation and accessory works</t>
  </si>
  <si>
    <t>Installations</t>
  </si>
  <si>
    <t>BILL 4: SHELTER APPROX 3.5X2.5M</t>
  </si>
  <si>
    <r>
      <t>CARRYOUT MINOR REPAIRS, PREPARE SURFACE AND APPLY ETCHING PRIMER; apply one coat primer, one und</t>
    </r>
    <r>
      <rPr>
        <sz val="11"/>
        <color theme="1"/>
        <rFont val="Calibri"/>
        <family val="2"/>
        <scheme val="minor"/>
      </rPr>
      <t>ercoat and two Gloss finishing coats; on metal work surfaces</t>
    </r>
  </si>
  <si>
    <t>STEEL GRILLLLED DOORS/VENTS; SEE ELECTROMECHANICAL SPECIFICATION FOR PICTURES OF EXISTING SHELTERS;</t>
  </si>
  <si>
    <t>Total carried to summary  Installation and accessory works:</t>
  </si>
  <si>
    <t>Delivery costs to Mpumudde HCIV, Rwesande HCIVs and Buwenge GH :</t>
  </si>
  <si>
    <t>Total 1 - bill carried to main summary for 3no generators system and delivery</t>
  </si>
  <si>
    <t>Total  2 - bill carried to main summary for 3no. Installation, shelter repairs and user training:</t>
  </si>
  <si>
    <t>Provision of 1/2 day user training in a Heath facility:</t>
  </si>
  <si>
    <t>Total carried to summary 3no. Generators, delivery, installation and user training : Mpumudde HCIV, Rwesande HCIV and Buwenge GH</t>
  </si>
  <si>
    <t>Total  3 - bill carried to main summary for the supply of 3no. Generators, 3no. Installation, shelter repairs, and user training:</t>
  </si>
  <si>
    <t xml:space="preserve"> Supply and Installation of the 3no. Generators, shelter repairs, and user training for Mpumudde HCIV, Rwesande HCIV and Buwenge GH
</t>
  </si>
  <si>
    <t>Cable installation shall include laying warning tape and provision of cable mark stone at every change of direction along the cable installed length</t>
  </si>
  <si>
    <t>Bill 4: Shelter minor repairs for Generators</t>
  </si>
  <si>
    <t>Existing shelters at Mpumudde HCIV, Buwenge GH and Rwesande HCIV to be improved and used as shelters for the new generators see pictures</t>
  </si>
  <si>
    <t>General repairs works to surfaces; walls, floors, aprons, roof as directed by the engineer</t>
  </si>
  <si>
    <t xml:space="preserve">3no generators system and delivery </t>
  </si>
  <si>
    <t>Total 1 - bill carried to main summary 1no. Installation, shelter repairs and user training:</t>
  </si>
  <si>
    <t>Grand Total for the supply of 3no. Generators, 3no. Installation, shelter repairs, and user training for Mpumudde HCIV, Rwesande HCIV, and Buwenge GH)</t>
  </si>
  <si>
    <t>Delivery costs to 3No. Health Facilities exc. VAT (€):</t>
  </si>
  <si>
    <t>Supply and install 3No generators at Mpumudde HCIV, Buwenge General Hospital and Rwesande HCIV and train users on the operational maintenance of the generators supplied (Busoga and Rwenzori)</t>
  </si>
  <si>
    <t>Cutting and re-instatement for builders work in concrete, masonry at generator houses and veranda and storm drainage points along cable paths.</t>
  </si>
  <si>
    <r>
      <t>CARRYOUT MINOR REPAIRS, PREPARE SURFACE AND APPLY ETCHING PRIMER; apply one coat primer, one und</t>
    </r>
    <r>
      <rPr>
        <sz val="11"/>
        <color theme="1"/>
        <rFont val="Calibri"/>
        <family val="2"/>
        <scheme val="minor"/>
      </rPr>
      <t>ercoat, and two roof paint finishing coats; on existing iron sheets surfaces</t>
    </r>
  </si>
  <si>
    <t>General steel and wooden fascia surfaces</t>
  </si>
  <si>
    <t>Provision of 1/2 day user training on site (in  Mpumudde HCIV, Buwenge General Hospital, and Rwesande HCIV including producing soft copy and well bound training manuals. (Busoga and Rwenzori) exc. VAT (€):</t>
  </si>
  <si>
    <t>Ditto in (1) above but 45kVA/36kW for Mpumudde HCIV-Jinja District (Busoga)</t>
  </si>
  <si>
    <t>Ditto in (1) above but 33kVA/26.4kW for Rwesande HCIV-Kasese District  (Rwenzori)</t>
  </si>
  <si>
    <t>Procurement for supply, installation, and commissioning of 1No 60kVA/48kW, 3 phase, Diesel Generator for Buwenge General Hospital Jinja District, train users on the operational maintenance of the generator supplied. (Busoga). The generator should have remote monitoring enabled up to the end of DLP and Data should be provided monthly or as requested by the client. The generator's exhaust pipe should be extended at least 1.5m above the shelter's roof (See additional specifications under electro-mechanicals). The supplier will be expected to have built-in the generator cost at least three(3) service intervals during the DLP and use the service routines as training opportunities for user refresher training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</si>
</sst>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0\ [$€-1]"/>
    <numFmt numFmtId="165" formatCode="_(* #,##0_);_(* \(#,##0\);_(* &quot;-&quot;??_);_(@_)"/>
    <numFmt numFmtId="166" formatCode="_-* #,##0.00_/_=_-;\-* #,##0.00_/_=_-;_-* &quot;-&quot;??_/_=_-;_-@_-"/>
  </numFmts>
  <fonts count="13" x14ac:knownFonts="1">
    <font>
      <sz val="11"/>
      <color theme="1"/>
      <name val="Calibri"/>
      <family val="2"/>
      <scheme val="minor"/>
    </font>
    <font>
      <b/>
      <sz val="11"/>
      <color theme="1"/>
      <name val="Calibri"/>
      <family val="2"/>
      <scheme val="minor"/>
    </font>
    <font>
      <b/>
      <u/>
      <sz val="11"/>
      <color theme="1"/>
      <name val="Calibri"/>
      <family val="2"/>
      <scheme val="minor"/>
    </font>
    <font>
      <b/>
      <sz val="11"/>
      <color rgb="FF000000"/>
      <name val="Calibri"/>
      <family val="2"/>
      <scheme val="minor"/>
    </font>
    <font>
      <vertAlign val="superscript"/>
      <sz val="11"/>
      <color theme="1"/>
      <name val="Calibri"/>
      <family val="2"/>
      <scheme val="minor"/>
    </font>
    <font>
      <u/>
      <sz val="11"/>
      <color theme="1"/>
      <name val="Calibri"/>
      <family val="2"/>
      <scheme val="minor"/>
    </font>
    <font>
      <b/>
      <u/>
      <sz val="11"/>
      <color rgb="FF000000"/>
      <name val="Calibri"/>
      <family val="2"/>
      <scheme val="minor"/>
    </font>
    <font>
      <sz val="11"/>
      <name val="Calibri"/>
      <family val="2"/>
      <scheme val="minor"/>
    </font>
    <font>
      <sz val="11"/>
      <color theme="1"/>
      <name val="Calibri"/>
      <family val="2"/>
      <scheme val="minor"/>
    </font>
    <font>
      <b/>
      <sz val="20"/>
      <color theme="1"/>
      <name val="Calibri"/>
      <family val="2"/>
      <scheme val="minor"/>
    </font>
    <font>
      <sz val="10"/>
      <name val="Arial"/>
      <family val="2"/>
    </font>
    <font>
      <sz val="11"/>
      <color indexed="8"/>
      <name val="Calibri"/>
      <family val="2"/>
    </font>
    <font>
      <b/>
      <sz val="1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rgb="FFF2F2F2"/>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6" tint="0.79998168889431442"/>
        <bgColor indexed="64"/>
      </patternFill>
    </fill>
  </fills>
  <borders count="3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auto="1"/>
      </left>
      <right style="thin">
        <color auto="1"/>
      </right>
      <top/>
      <bottom/>
      <diagonal/>
    </border>
    <border>
      <left style="medium">
        <color indexed="64"/>
      </left>
      <right style="thin">
        <color indexed="64"/>
      </right>
      <top/>
      <bottom/>
      <diagonal/>
    </border>
    <border>
      <left style="thin">
        <color indexed="64"/>
      </left>
      <right/>
      <top/>
      <bottom/>
      <diagonal/>
    </border>
  </borders>
  <cellStyleXfs count="28">
    <xf numFmtId="0" fontId="0" fillId="0" borderId="0"/>
    <xf numFmtId="43" fontId="10" fillId="0" borderId="0" applyFont="0" applyFill="0" applyBorder="0" applyAlignment="0" applyProtection="0"/>
    <xf numFmtId="0" fontId="10" fillId="0" borderId="0">
      <alignment horizontal="justify" vertical="top" wrapText="1"/>
    </xf>
    <xf numFmtId="0" fontId="10" fillId="0" borderId="0">
      <alignment horizontal="justify"/>
    </xf>
    <xf numFmtId="43" fontId="10" fillId="0" borderId="0" applyFont="0" applyFill="0" applyBorder="0" applyProtection="0">
      <alignment vertical="top"/>
    </xf>
    <xf numFmtId="0" fontId="10" fillId="0" borderId="0">
      <alignment horizontal="justify"/>
    </xf>
    <xf numFmtId="43" fontId="10" fillId="0" borderId="0" applyFont="0" applyFill="0" applyBorder="0" applyProtection="0">
      <alignment vertical="top"/>
    </xf>
    <xf numFmtId="0" fontId="8" fillId="0" borderId="0"/>
    <xf numFmtId="43" fontId="10" fillId="0" borderId="0" applyFont="0" applyFill="0" applyBorder="0" applyAlignment="0" applyProtection="0"/>
    <xf numFmtId="0" fontId="10" fillId="0" borderId="0"/>
    <xf numFmtId="43" fontId="10" fillId="0" borderId="0" applyFont="0" applyFill="0" applyBorder="0" applyProtection="0">
      <alignment vertical="top"/>
    </xf>
    <xf numFmtId="43" fontId="10" fillId="0" borderId="0" applyFont="0" applyFill="0" applyBorder="0" applyProtection="0">
      <alignment vertical="top"/>
    </xf>
    <xf numFmtId="43" fontId="10" fillId="0" borderId="0" applyFont="0" applyFill="0" applyBorder="0" applyProtection="0">
      <alignment vertical="top"/>
    </xf>
    <xf numFmtId="0" fontId="10" fillId="0" borderId="0">
      <alignment horizontal="justify"/>
    </xf>
    <xf numFmtId="43" fontId="10" fillId="0" borderId="0" applyFont="0" applyFill="0" applyBorder="0" applyProtection="0">
      <alignment vertical="top"/>
    </xf>
    <xf numFmtId="0" fontId="8" fillId="0" borderId="0"/>
    <xf numFmtId="43" fontId="10" fillId="0" borderId="0" applyFont="0" applyFill="0" applyBorder="0" applyAlignment="0" applyProtection="0"/>
    <xf numFmtId="166" fontId="10" fillId="0" borderId="0" applyFont="0" applyFill="0" applyBorder="0" applyAlignment="0" applyProtection="0"/>
    <xf numFmtId="0" fontId="10" fillId="0" borderId="0"/>
    <xf numFmtId="43" fontId="8" fillId="0" borderId="0" applyFont="0" applyFill="0" applyBorder="0" applyAlignment="0" applyProtection="0"/>
    <xf numFmtId="43" fontId="10" fillId="0" borderId="0" applyFont="0" applyFill="0" applyBorder="0" applyProtection="0">
      <alignment vertical="top"/>
    </xf>
    <xf numFmtId="0" fontId="10" fillId="0" borderId="0"/>
    <xf numFmtId="43" fontId="11" fillId="0" borderId="0" applyFont="0" applyFill="0" applyBorder="0" applyAlignment="0" applyProtection="0"/>
    <xf numFmtId="0" fontId="10" fillId="0" borderId="0"/>
    <xf numFmtId="165" fontId="10" fillId="0" borderId="0" applyFill="0" applyBorder="0" applyAlignment="0" applyProtection="0"/>
    <xf numFmtId="165" fontId="8" fillId="0" borderId="0" applyFont="0" applyFill="0" applyBorder="0" applyAlignment="0" applyProtection="0"/>
    <xf numFmtId="0" fontId="8" fillId="0" borderId="0"/>
    <xf numFmtId="0" fontId="10" fillId="0" borderId="0"/>
  </cellStyleXfs>
  <cellXfs count="139">
    <xf numFmtId="0" fontId="0" fillId="0" borderId="0" xfId="0"/>
    <xf numFmtId="0" fontId="0" fillId="0" borderId="0" xfId="0" applyAlignment="1">
      <alignment vertical="center" wrapText="1"/>
    </xf>
    <xf numFmtId="0" fontId="0" fillId="0" borderId="4" xfId="0" applyBorder="1" applyAlignment="1">
      <alignment vertical="center" wrapText="1"/>
    </xf>
    <xf numFmtId="0" fontId="0" fillId="0" borderId="0" xfId="0" applyAlignment="1">
      <alignment horizontal="center" vertical="center" wrapText="1"/>
    </xf>
    <xf numFmtId="0" fontId="0" fillId="2" borderId="0" xfId="0" applyFill="1" applyAlignment="1">
      <alignment horizontal="center" vertical="center" wrapText="1"/>
    </xf>
    <xf numFmtId="0" fontId="0" fillId="0" borderId="2" xfId="0" applyBorder="1" applyAlignment="1">
      <alignment horizontal="center" vertical="center" wrapText="1"/>
    </xf>
    <xf numFmtId="0" fontId="1" fillId="0" borderId="0" xfId="0" applyFont="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2" borderId="6" xfId="0" applyFont="1" applyFill="1" applyBorder="1" applyAlignment="1">
      <alignment horizontal="center" vertical="center" wrapText="1"/>
    </xf>
    <xf numFmtId="0" fontId="1" fillId="0" borderId="7" xfId="0" applyFont="1"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justify" vertical="center" wrapText="1"/>
    </xf>
    <xf numFmtId="0" fontId="0" fillId="0" borderId="10" xfId="0" applyBorder="1" applyAlignment="1">
      <alignment horizontal="center" vertical="center" wrapText="1"/>
    </xf>
    <xf numFmtId="164" fontId="0" fillId="2" borderId="10" xfId="0" applyNumberFormat="1" applyFill="1" applyBorder="1" applyAlignment="1">
      <alignment horizontal="center" vertical="center" wrapText="1"/>
    </xf>
    <xf numFmtId="164" fontId="0" fillId="0" borderId="11" xfId="0" applyNumberFormat="1" applyBorder="1" applyAlignment="1">
      <alignment horizontal="center" vertical="center" wrapText="1"/>
    </xf>
    <xf numFmtId="0" fontId="0" fillId="0" borderId="13" xfId="0" applyBorder="1" applyAlignment="1">
      <alignment horizontal="center" vertical="center" wrapText="1"/>
    </xf>
    <xf numFmtId="0" fontId="0" fillId="0" borderId="4" xfId="0" applyBorder="1" applyAlignment="1">
      <alignment horizontal="justify" vertical="center" wrapText="1"/>
    </xf>
    <xf numFmtId="0" fontId="0" fillId="0" borderId="4" xfId="0" applyBorder="1" applyAlignment="1">
      <alignment horizontal="center" vertical="center" wrapText="1"/>
    </xf>
    <xf numFmtId="0" fontId="0" fillId="2" borderId="13" xfId="0" applyFill="1" applyBorder="1" applyAlignment="1">
      <alignment horizontal="center" vertical="center" wrapText="1"/>
    </xf>
    <xf numFmtId="0" fontId="0" fillId="2" borderId="4" xfId="0" applyFill="1" applyBorder="1" applyAlignment="1">
      <alignment horizontal="justify" vertical="center" wrapText="1"/>
    </xf>
    <xf numFmtId="0" fontId="0" fillId="2" borderId="4" xfId="0" applyFill="1" applyBorder="1" applyAlignment="1">
      <alignment horizontal="center" vertical="center" wrapText="1"/>
    </xf>
    <xf numFmtId="164" fontId="0" fillId="2" borderId="11" xfId="0" applyNumberFormat="1" applyFill="1" applyBorder="1" applyAlignment="1">
      <alignment horizontal="center" vertical="center" wrapText="1"/>
    </xf>
    <xf numFmtId="0" fontId="0" fillId="2" borderId="0" xfId="0" applyFill="1" applyAlignment="1">
      <alignment vertical="center" wrapText="1"/>
    </xf>
    <xf numFmtId="0" fontId="0" fillId="0" borderId="14" xfId="0" applyBorder="1" applyAlignment="1">
      <alignment horizontal="center" vertical="center" wrapText="1"/>
    </xf>
    <xf numFmtId="164" fontId="1" fillId="0" borderId="1" xfId="0" applyNumberFormat="1" applyFont="1" applyBorder="1" applyAlignment="1">
      <alignment horizontal="center" vertical="center" wrapText="1"/>
    </xf>
    <xf numFmtId="164" fontId="1" fillId="0" borderId="16"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0" fillId="0" borderId="10" xfId="0" applyBorder="1" applyAlignment="1">
      <alignment vertical="center" wrapText="1"/>
    </xf>
    <xf numFmtId="164" fontId="0" fillId="0" borderId="18" xfId="0" applyNumberFormat="1" applyBorder="1" applyAlignment="1">
      <alignment horizontal="center" vertical="center" wrapText="1"/>
    </xf>
    <xf numFmtId="0" fontId="2" fillId="0" borderId="10" xfId="0" applyFont="1" applyBorder="1" applyAlignment="1">
      <alignment vertical="center" wrapText="1"/>
    </xf>
    <xf numFmtId="0" fontId="2" fillId="0" borderId="4" xfId="0" applyFont="1" applyBorder="1" applyAlignment="1">
      <alignment vertical="center" wrapText="1"/>
    </xf>
    <xf numFmtId="164" fontId="0" fillId="2" borderId="4" xfId="0" applyNumberFormat="1" applyFill="1" applyBorder="1" applyAlignment="1">
      <alignment horizontal="center" vertical="center" wrapText="1"/>
    </xf>
    <xf numFmtId="164" fontId="0" fillId="2" borderId="18" xfId="0" applyNumberFormat="1" applyFill="1" applyBorder="1" applyAlignment="1">
      <alignment horizontal="center" vertical="center" wrapText="1"/>
    </xf>
    <xf numFmtId="0" fontId="0" fillId="0" borderId="13" xfId="0" applyBorder="1" applyAlignment="1">
      <alignment vertical="center" wrapText="1"/>
    </xf>
    <xf numFmtId="0" fontId="0" fillId="0" borderId="22" xfId="0" applyBorder="1" applyAlignment="1">
      <alignment horizontal="center" vertical="center" wrapText="1"/>
    </xf>
    <xf numFmtId="0" fontId="0" fillId="0" borderId="23" xfId="0" applyBorder="1" applyAlignment="1">
      <alignment vertical="center" wrapText="1"/>
    </xf>
    <xf numFmtId="0" fontId="0" fillId="0" borderId="23" xfId="0"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vertical="center" wrapText="1"/>
    </xf>
    <xf numFmtId="0" fontId="3" fillId="0" borderId="10" xfId="0" applyFont="1" applyBorder="1" applyAlignment="1">
      <alignment horizontal="center" vertical="center" wrapText="1"/>
    </xf>
    <xf numFmtId="164" fontId="3" fillId="2" borderId="10" xfId="0" applyNumberFormat="1" applyFont="1" applyFill="1" applyBorder="1" applyAlignment="1">
      <alignment horizontal="center" vertical="center" wrapText="1"/>
    </xf>
    <xf numFmtId="164" fontId="3" fillId="2" borderId="11" xfId="0" applyNumberFormat="1" applyFont="1" applyFill="1" applyBorder="1" applyAlignment="1">
      <alignment horizontal="center" vertical="center" wrapText="1"/>
    </xf>
    <xf numFmtId="0" fontId="3" fillId="0" borderId="13" xfId="0" applyFont="1" applyBorder="1" applyAlignment="1">
      <alignment horizontal="center" vertical="center" wrapText="1"/>
    </xf>
    <xf numFmtId="0" fontId="6" fillId="0" borderId="4" xfId="0" applyFont="1" applyBorder="1" applyAlignment="1">
      <alignment vertical="center" wrapText="1"/>
    </xf>
    <xf numFmtId="0" fontId="3" fillId="0" borderId="4" xfId="0" applyFont="1" applyBorder="1" applyAlignment="1">
      <alignment horizontal="center" vertical="center" wrapText="1"/>
    </xf>
    <xf numFmtId="0" fontId="3" fillId="4" borderId="4" xfId="0" applyFont="1" applyFill="1" applyBorder="1" applyAlignment="1">
      <alignment horizontal="center" vertical="center" wrapText="1"/>
    </xf>
    <xf numFmtId="164" fontId="3" fillId="2" borderId="4" xfId="0" applyNumberFormat="1" applyFont="1" applyFill="1" applyBorder="1" applyAlignment="1">
      <alignment horizontal="center" vertical="center" wrapText="1"/>
    </xf>
    <xf numFmtId="164" fontId="3" fillId="2" borderId="18" xfId="0" applyNumberFormat="1" applyFont="1" applyFill="1" applyBorder="1" applyAlignment="1">
      <alignment horizontal="center" vertical="center" wrapText="1"/>
    </xf>
    <xf numFmtId="0" fontId="0" fillId="4" borderId="4" xfId="0" applyFill="1" applyBorder="1" applyAlignment="1">
      <alignment horizontal="center" vertical="center" wrapText="1"/>
    </xf>
    <xf numFmtId="0" fontId="5" fillId="0" borderId="4" xfId="0" applyFont="1" applyBorder="1" applyAlignment="1">
      <alignment vertical="center" wrapText="1"/>
    </xf>
    <xf numFmtId="0" fontId="1" fillId="0" borderId="4" xfId="0" applyFont="1" applyBorder="1" applyAlignment="1">
      <alignment vertical="center" wrapText="1"/>
    </xf>
    <xf numFmtId="0" fontId="0" fillId="0" borderId="24" xfId="0"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164" fontId="0" fillId="5" borderId="16" xfId="0" applyNumberFormat="1" applyFill="1" applyBorder="1" applyAlignment="1">
      <alignment horizontal="center" vertical="center" wrapText="1"/>
    </xf>
    <xf numFmtId="0" fontId="3" fillId="0" borderId="17" xfId="0" applyFont="1" applyBorder="1" applyAlignment="1">
      <alignment horizontal="center" vertical="center" wrapText="1"/>
    </xf>
    <xf numFmtId="0" fontId="3" fillId="0" borderId="0" xfId="0" applyFont="1" applyAlignment="1">
      <alignment vertical="center" wrapText="1"/>
    </xf>
    <xf numFmtId="164" fontId="0" fillId="0" borderId="0" xfId="0" applyNumberFormat="1" applyAlignment="1">
      <alignment horizontal="center" vertical="center" wrapText="1"/>
    </xf>
    <xf numFmtId="0" fontId="1" fillId="2" borderId="0" xfId="0" applyFont="1" applyFill="1" applyAlignment="1">
      <alignment horizontal="center" vertical="center" wrapText="1"/>
    </xf>
    <xf numFmtId="164" fontId="1" fillId="0" borderId="0" xfId="0" applyNumberFormat="1" applyFont="1" applyAlignment="1">
      <alignment horizontal="center" vertical="center" wrapText="1"/>
    </xf>
    <xf numFmtId="0" fontId="1" fillId="0" borderId="16" xfId="0" applyFont="1" applyBorder="1" applyAlignment="1">
      <alignment horizontal="center" vertical="center" wrapText="1"/>
    </xf>
    <xf numFmtId="164" fontId="0" fillId="6" borderId="16" xfId="0" applyNumberFormat="1" applyFill="1" applyBorder="1" applyAlignment="1">
      <alignment horizontal="center" vertical="center" wrapText="1"/>
    </xf>
    <xf numFmtId="0" fontId="1" fillId="0" borderId="24" xfId="0" applyFont="1" applyBorder="1" applyAlignment="1">
      <alignment horizontal="center" vertical="center" wrapText="1"/>
    </xf>
    <xf numFmtId="164" fontId="7" fillId="2" borderId="4" xfId="0" applyNumberFormat="1" applyFont="1" applyFill="1" applyBorder="1" applyAlignment="1">
      <alignment horizontal="center" vertical="center" wrapText="1"/>
    </xf>
    <xf numFmtId="17" fontId="1" fillId="0" borderId="0" xfId="0" applyNumberFormat="1" applyFont="1"/>
    <xf numFmtId="0" fontId="0" fillId="0" borderId="33" xfId="0" applyBorder="1" applyAlignment="1">
      <alignment wrapText="1"/>
    </xf>
    <xf numFmtId="0" fontId="0" fillId="0" borderId="34" xfId="0" applyBorder="1" applyAlignment="1">
      <alignment horizontal="center" vertical="center" wrapText="1"/>
    </xf>
    <xf numFmtId="0" fontId="0" fillId="0" borderId="33" xfId="0" applyBorder="1" applyAlignment="1">
      <alignment vertical="center" wrapText="1"/>
    </xf>
    <xf numFmtId="0" fontId="0" fillId="0" borderId="33" xfId="0" applyBorder="1" applyAlignment="1">
      <alignment horizontal="center" vertical="center" wrapText="1"/>
    </xf>
    <xf numFmtId="164" fontId="0" fillId="2" borderId="35" xfId="0" applyNumberFormat="1" applyFill="1" applyBorder="1" applyAlignment="1">
      <alignment horizontal="center" vertical="center" wrapText="1"/>
    </xf>
    <xf numFmtId="0" fontId="7" fillId="0" borderId="0" xfId="0" applyFont="1" applyAlignment="1">
      <alignment vertical="center" wrapText="1"/>
    </xf>
    <xf numFmtId="164" fontId="0" fillId="0" borderId="0" xfId="0" applyNumberFormat="1" applyAlignment="1">
      <alignment vertical="center" wrapText="1"/>
    </xf>
    <xf numFmtId="164" fontId="0" fillId="2" borderId="0" xfId="0" applyNumberFormat="1" applyFill="1" applyAlignment="1">
      <alignment vertical="center" wrapText="1"/>
    </xf>
    <xf numFmtId="0" fontId="0" fillId="0" borderId="35" xfId="0" applyBorder="1" applyAlignment="1">
      <alignment vertical="center" wrapText="1"/>
    </xf>
    <xf numFmtId="164" fontId="7" fillId="0" borderId="0" xfId="0" applyNumberFormat="1" applyFont="1" applyAlignment="1">
      <alignment vertical="center" wrapText="1"/>
    </xf>
    <xf numFmtId="0" fontId="9" fillId="3" borderId="0" xfId="0" applyFont="1" applyFill="1" applyAlignment="1">
      <alignment horizontal="center" vertical="center" wrapText="1"/>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164" fontId="12" fillId="0" borderId="5" xfId="0" applyNumberFormat="1" applyFont="1" applyBorder="1" applyAlignment="1">
      <alignment horizontal="center" vertical="center" wrapText="1"/>
    </xf>
    <xf numFmtId="164" fontId="12" fillId="0" borderId="8" xfId="0" applyNumberFormat="1" applyFont="1" applyBorder="1" applyAlignment="1">
      <alignment horizontal="center"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0" fillId="0" borderId="31" xfId="0" applyBorder="1" applyAlignment="1">
      <alignment horizontal="left" vertical="center" wrapText="1"/>
    </xf>
    <xf numFmtId="164" fontId="0" fillId="0" borderId="9" xfId="0" applyNumberFormat="1" applyBorder="1" applyAlignment="1">
      <alignment horizontal="center" vertical="center" wrapText="1"/>
    </xf>
    <xf numFmtId="164" fontId="0" fillId="0" borderId="12" xfId="0" applyNumberFormat="1" applyBorder="1" applyAlignment="1">
      <alignment horizontal="center" vertical="center" wrapText="1"/>
    </xf>
    <xf numFmtId="0" fontId="0" fillId="0" borderId="15" xfId="0" applyBorder="1" applyAlignment="1">
      <alignment horizontal="left" vertical="center" wrapText="1"/>
    </xf>
    <xf numFmtId="0" fontId="0" fillId="0" borderId="28" xfId="0" applyBorder="1" applyAlignment="1">
      <alignment horizontal="left" vertical="center" wrapText="1"/>
    </xf>
    <xf numFmtId="164" fontId="0" fillId="0" borderId="14" xfId="0" applyNumberFormat="1" applyBorder="1" applyAlignment="1">
      <alignment horizontal="center" vertical="center" wrapText="1"/>
    </xf>
    <xf numFmtId="164" fontId="0" fillId="0" borderId="25" xfId="0" applyNumberFormat="1" applyBorder="1" applyAlignment="1">
      <alignment horizontal="center" vertical="center" wrapText="1"/>
    </xf>
    <xf numFmtId="0" fontId="1" fillId="0" borderId="14" xfId="0" applyFont="1" applyBorder="1" applyAlignment="1">
      <alignment horizontal="left" vertical="center" wrapText="1"/>
    </xf>
    <xf numFmtId="0" fontId="1" fillId="0" borderId="15" xfId="0" applyFont="1" applyBorder="1" applyAlignment="1">
      <alignment horizontal="left" vertical="center" wrapText="1"/>
    </xf>
    <xf numFmtId="0" fontId="1" fillId="0" borderId="28" xfId="0" applyFont="1" applyBorder="1" applyAlignment="1">
      <alignment horizontal="left" vertical="center" wrapText="1"/>
    </xf>
    <xf numFmtId="164" fontId="1" fillId="0" borderId="5" xfId="0" applyNumberFormat="1" applyFont="1" applyBorder="1" applyAlignment="1">
      <alignment horizontal="center" vertical="center" wrapText="1"/>
    </xf>
    <xf numFmtId="164" fontId="1" fillId="0" borderId="8" xfId="0" applyNumberFormat="1" applyFont="1" applyBorder="1" applyAlignment="1">
      <alignment horizontal="center" vertical="center" wrapText="1"/>
    </xf>
    <xf numFmtId="164" fontId="0" fillId="0" borderId="13" xfId="0" applyNumberFormat="1" applyBorder="1" applyAlignment="1">
      <alignment horizontal="center" vertical="center" wrapText="1"/>
    </xf>
    <xf numFmtId="164" fontId="0" fillId="0" borderId="19" xfId="0" applyNumberForma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7" xfId="0" applyFont="1" applyBorder="1" applyAlignment="1">
      <alignment horizontal="center"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0" fillId="0" borderId="4" xfId="0" applyBorder="1" applyAlignment="1">
      <alignment horizontal="left" vertical="center" wrapText="1"/>
    </xf>
    <xf numFmtId="0" fontId="0" fillId="0" borderId="18" xfId="0" applyBorder="1" applyAlignment="1">
      <alignment horizontal="left" vertical="center" wrapText="1"/>
    </xf>
    <xf numFmtId="0" fontId="3" fillId="0" borderId="20" xfId="0" applyFont="1" applyBorder="1" applyAlignment="1">
      <alignment horizontal="left" vertical="center" wrapText="1"/>
    </xf>
    <xf numFmtId="0" fontId="3" fillId="0" borderId="17" xfId="0" applyFont="1" applyBorder="1" applyAlignment="1">
      <alignment horizontal="left" vertical="center" wrapText="1"/>
    </xf>
    <xf numFmtId="0" fontId="3" fillId="0" borderId="21" xfId="0" applyFont="1" applyBorder="1" applyAlignment="1">
      <alignment horizontal="left" vertical="center" wrapText="1"/>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164" fontId="0" fillId="0" borderId="26" xfId="0" applyNumberFormat="1" applyBorder="1" applyAlignment="1">
      <alignment horizontal="center" vertical="center" wrapText="1"/>
    </xf>
    <xf numFmtId="164" fontId="0" fillId="0" borderId="27" xfId="0" applyNumberFormat="1" applyBorder="1" applyAlignment="1">
      <alignment horizontal="center" vertical="center" wrapText="1"/>
    </xf>
    <xf numFmtId="0" fontId="1" fillId="7" borderId="5" xfId="0" applyFont="1" applyFill="1" applyBorder="1" applyAlignment="1">
      <alignment horizontal="left" vertical="center" wrapText="1"/>
    </xf>
    <xf numFmtId="0" fontId="1" fillId="7" borderId="6" xfId="0" applyFont="1" applyFill="1" applyBorder="1" applyAlignment="1">
      <alignment horizontal="left" vertical="center" wrapText="1"/>
    </xf>
    <xf numFmtId="0" fontId="1" fillId="7" borderId="7" xfId="0" applyFont="1" applyFill="1" applyBorder="1" applyAlignment="1">
      <alignment horizontal="left" vertical="center" wrapText="1"/>
    </xf>
    <xf numFmtId="164" fontId="1" fillId="7" borderId="5" xfId="0" applyNumberFormat="1" applyFont="1" applyFill="1" applyBorder="1" applyAlignment="1">
      <alignment horizontal="center" vertical="center" wrapText="1"/>
    </xf>
    <xf numFmtId="164" fontId="1" fillId="7" borderId="8" xfId="0" applyNumberFormat="1" applyFont="1" applyFill="1" applyBorder="1" applyAlignment="1">
      <alignment horizontal="center" vertical="center" wrapText="1"/>
    </xf>
    <xf numFmtId="0" fontId="12" fillId="7" borderId="5" xfId="0" applyFont="1" applyFill="1" applyBorder="1" applyAlignment="1">
      <alignment horizontal="left" vertical="center" wrapText="1"/>
    </xf>
    <xf numFmtId="0" fontId="12" fillId="7" borderId="6" xfId="0" applyFont="1" applyFill="1" applyBorder="1" applyAlignment="1">
      <alignment horizontal="left" vertical="center" wrapText="1"/>
    </xf>
    <xf numFmtId="0" fontId="12" fillId="7" borderId="7" xfId="0" applyFont="1" applyFill="1" applyBorder="1" applyAlignment="1">
      <alignment horizontal="left" vertical="center" wrapText="1"/>
    </xf>
    <xf numFmtId="164" fontId="12" fillId="7" borderId="5" xfId="0" applyNumberFormat="1" applyFont="1" applyFill="1" applyBorder="1" applyAlignment="1">
      <alignment horizontal="center" vertical="center" wrapText="1"/>
    </xf>
    <xf numFmtId="164" fontId="12" fillId="7" borderId="8" xfId="0" applyNumberFormat="1" applyFont="1" applyFill="1" applyBorder="1" applyAlignment="1">
      <alignment horizontal="center" vertical="center" wrapText="1"/>
    </xf>
    <xf numFmtId="164" fontId="1" fillId="7" borderId="22" xfId="0" applyNumberFormat="1" applyFont="1" applyFill="1" applyBorder="1" applyAlignment="1">
      <alignment horizontal="center" vertical="center" wrapText="1"/>
    </xf>
    <xf numFmtId="164" fontId="1" fillId="7" borderId="32" xfId="0" applyNumberFormat="1" applyFont="1" applyFill="1" applyBorder="1" applyAlignment="1">
      <alignment horizontal="center" vertical="center" wrapText="1"/>
    </xf>
    <xf numFmtId="164" fontId="1" fillId="0" borderId="22" xfId="0" applyNumberFormat="1" applyFont="1" applyBorder="1" applyAlignment="1">
      <alignment horizontal="center" vertical="center" wrapText="1"/>
    </xf>
    <xf numFmtId="164" fontId="1" fillId="0" borderId="32" xfId="0" applyNumberFormat="1" applyFont="1" applyBorder="1" applyAlignment="1">
      <alignment horizontal="center" vertical="center" wrapText="1"/>
    </xf>
  </cellXfs>
  <cellStyles count="28">
    <cellStyle name="Comma 10" xfId="6" xr:uid="{00000000-0005-0000-0000-000000000000}"/>
    <cellStyle name="Comma 10 2 2" xfId="14" xr:uid="{00000000-0005-0000-0000-000001000000}"/>
    <cellStyle name="Comma 17" xfId="10" xr:uid="{00000000-0005-0000-0000-000002000000}"/>
    <cellStyle name="Comma 19 2" xfId="11" xr:uid="{00000000-0005-0000-0000-000003000000}"/>
    <cellStyle name="Comma 2" xfId="17" xr:uid="{00000000-0005-0000-0000-000004000000}"/>
    <cellStyle name="Comma 2 10 2 2" xfId="4" xr:uid="{00000000-0005-0000-0000-000005000000}"/>
    <cellStyle name="Comma 2 2" xfId="1" xr:uid="{00000000-0005-0000-0000-000006000000}"/>
    <cellStyle name="Comma 2 3" xfId="22" xr:uid="{00000000-0005-0000-0000-000007000000}"/>
    <cellStyle name="Comma 2 3 2" xfId="24" xr:uid="{00000000-0005-0000-0000-000008000000}"/>
    <cellStyle name="Comma 20" xfId="16" xr:uid="{00000000-0005-0000-0000-000009000000}"/>
    <cellStyle name="Comma 25" xfId="8" xr:uid="{00000000-0005-0000-0000-00000A000000}"/>
    <cellStyle name="Comma 3" xfId="19" xr:uid="{00000000-0005-0000-0000-00000B000000}"/>
    <cellStyle name="Comma 3 10 2 2" xfId="12" xr:uid="{00000000-0005-0000-0000-00000C000000}"/>
    <cellStyle name="Comma 5" xfId="20" xr:uid="{00000000-0005-0000-0000-00000D000000}"/>
    <cellStyle name="Comma 58" xfId="25" xr:uid="{00000000-0005-0000-0000-00000E000000}"/>
    <cellStyle name="Normal" xfId="0" builtinId="0"/>
    <cellStyle name="Normal 10" xfId="21" xr:uid="{00000000-0005-0000-0000-000010000000}"/>
    <cellStyle name="Normal 10 2 2" xfId="13" xr:uid="{00000000-0005-0000-0000-000011000000}"/>
    <cellStyle name="Normal 17" xfId="9" xr:uid="{00000000-0005-0000-0000-000012000000}"/>
    <cellStyle name="Normal 17 2" xfId="18" xr:uid="{00000000-0005-0000-0000-000013000000}"/>
    <cellStyle name="Normal 18" xfId="15" xr:uid="{00000000-0005-0000-0000-000014000000}"/>
    <cellStyle name="Normal 19" xfId="7" xr:uid="{00000000-0005-0000-0000-000015000000}"/>
    <cellStyle name="Normal 2" xfId="27" xr:uid="{00000000-0005-0000-0000-000016000000}"/>
    <cellStyle name="Normal 2 17" xfId="3" xr:uid="{00000000-0005-0000-0000-000017000000}"/>
    <cellStyle name="Normal 3" xfId="26" xr:uid="{00000000-0005-0000-0000-000018000000}"/>
    <cellStyle name="Normal 4 2" xfId="23" xr:uid="{00000000-0005-0000-0000-000019000000}"/>
    <cellStyle name="Normal 5 10" xfId="5" xr:uid="{00000000-0005-0000-0000-00001A000000}"/>
    <cellStyle name="Normal 5 12" xfId="2" xr:uid="{00000000-0005-0000-0000-00001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9:J30"/>
  <sheetViews>
    <sheetView view="pageBreakPreview" topLeftCell="A20" zoomScale="83" zoomScaleNormal="100" zoomScaleSheetLayoutView="83" workbookViewId="0">
      <selection activeCell="G32" sqref="G32"/>
    </sheetView>
  </sheetViews>
  <sheetFormatPr defaultRowHeight="14.5" x14ac:dyDescent="0.35"/>
  <cols>
    <col min="10" max="10" width="10.54296875" customWidth="1"/>
  </cols>
  <sheetData>
    <row r="9" spans="1:10" ht="153.5" customHeight="1" x14ac:dyDescent="0.35">
      <c r="A9" s="79" t="s">
        <v>75</v>
      </c>
      <c r="B9" s="79"/>
      <c r="C9" s="79"/>
      <c r="D9" s="79"/>
      <c r="E9" s="79"/>
      <c r="F9" s="79"/>
      <c r="G9" s="79"/>
      <c r="H9" s="79"/>
      <c r="I9" s="79"/>
      <c r="J9" s="79"/>
    </row>
    <row r="30" spans="5:5" x14ac:dyDescent="0.35">
      <c r="E30" s="68"/>
    </row>
  </sheetData>
  <mergeCells count="1">
    <mergeCell ref="A9:J9"/>
  </mergeCells>
  <pageMargins left="0.7" right="0.7" top="0.75" bottom="0.75" header="0.3" footer="0.3"/>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02"/>
  <sheetViews>
    <sheetView tabSelected="1" view="pageBreakPreview" topLeftCell="A87" zoomScaleNormal="100" zoomScaleSheetLayoutView="100" workbookViewId="0">
      <selection activeCell="B35" sqref="B35"/>
    </sheetView>
  </sheetViews>
  <sheetFormatPr defaultColWidth="8.90625" defaultRowHeight="14.5" x14ac:dyDescent="0.35"/>
  <cols>
    <col min="1" max="1" width="5.6328125" style="1" customWidth="1"/>
    <col min="2" max="2" width="68.6328125" style="1" customWidth="1"/>
    <col min="3" max="3" width="10.36328125" style="3" customWidth="1"/>
    <col min="4" max="4" width="8.90625" style="3"/>
    <col min="5" max="5" width="16.08984375" style="4" customWidth="1"/>
    <col min="6" max="6" width="15.54296875" style="3" customWidth="1"/>
    <col min="7" max="7" width="12.6328125" style="77" bestFit="1" customWidth="1"/>
    <col min="8" max="8" width="12.453125" style="1" bestFit="1" customWidth="1"/>
    <col min="9" max="9" width="8.90625" style="1"/>
    <col min="10" max="10" width="12.6328125" style="1" bestFit="1" customWidth="1"/>
    <col min="11" max="11" width="8.90625" style="1"/>
    <col min="12" max="12" width="18" style="1" customWidth="1"/>
    <col min="13" max="16384" width="8.90625" style="1"/>
  </cols>
  <sheetData>
    <row r="1" spans="1:12" ht="33" customHeight="1" thickBot="1" x14ac:dyDescent="0.4">
      <c r="A1" s="104"/>
      <c r="B1" s="105"/>
      <c r="C1" s="105"/>
      <c r="D1" s="105"/>
      <c r="E1" s="105"/>
      <c r="F1" s="106"/>
      <c r="G1" s="1"/>
    </row>
    <row r="2" spans="1:12" ht="7.5" customHeight="1" thickBot="1" x14ac:dyDescent="0.4">
      <c r="F2" s="5"/>
      <c r="G2" s="1"/>
    </row>
    <row r="3" spans="1:12" ht="40.5" customHeight="1" thickBot="1" x14ac:dyDescent="0.4">
      <c r="A3" s="117" t="s">
        <v>84</v>
      </c>
      <c r="B3" s="118"/>
      <c r="C3" s="118"/>
      <c r="D3" s="118"/>
      <c r="E3" s="118"/>
      <c r="F3" s="119"/>
      <c r="G3" s="1"/>
    </row>
    <row r="4" spans="1:12" ht="10.5" customHeight="1" thickBot="1" x14ac:dyDescent="0.4">
      <c r="A4" s="6"/>
      <c r="B4" s="6"/>
      <c r="C4" s="6"/>
      <c r="D4" s="105"/>
      <c r="E4" s="105"/>
      <c r="F4" s="105"/>
      <c r="G4" s="1"/>
    </row>
    <row r="5" spans="1:12" ht="15.75" customHeight="1" thickBot="1" x14ac:dyDescent="0.4">
      <c r="A5" s="120" t="s">
        <v>0</v>
      </c>
      <c r="B5" s="121"/>
      <c r="C5" s="122"/>
      <c r="D5" s="104"/>
      <c r="E5" s="105"/>
      <c r="F5" s="105"/>
      <c r="G5" s="1"/>
    </row>
    <row r="6" spans="1:12" ht="29.5" thickBot="1" x14ac:dyDescent="0.4">
      <c r="A6" s="7" t="s">
        <v>2</v>
      </c>
      <c r="B6" s="8" t="s">
        <v>3</v>
      </c>
      <c r="C6" s="8" t="s">
        <v>4</v>
      </c>
      <c r="D6" s="8" t="s">
        <v>5</v>
      </c>
      <c r="E6" s="9" t="s">
        <v>6</v>
      </c>
      <c r="F6" s="10" t="s">
        <v>7</v>
      </c>
      <c r="G6" s="1"/>
    </row>
    <row r="7" spans="1:12" x14ac:dyDescent="0.35">
      <c r="A7" s="11" t="s">
        <v>8</v>
      </c>
      <c r="B7" s="12" t="s">
        <v>9</v>
      </c>
      <c r="C7" s="13" t="s">
        <v>10</v>
      </c>
      <c r="D7" s="13">
        <v>1</v>
      </c>
      <c r="E7" s="14"/>
      <c r="F7" s="15">
        <f t="shared" ref="F7:F17" si="0">E7*D7</f>
        <v>0</v>
      </c>
      <c r="G7" s="1"/>
      <c r="L7" s="75"/>
    </row>
    <row r="8" spans="1:12" x14ac:dyDescent="0.35">
      <c r="A8" s="16" t="s">
        <v>11</v>
      </c>
      <c r="B8" s="17" t="s">
        <v>12</v>
      </c>
      <c r="C8" s="18" t="s">
        <v>10</v>
      </c>
      <c r="D8" s="18">
        <v>1</v>
      </c>
      <c r="E8" s="14"/>
      <c r="F8" s="15">
        <f t="shared" si="0"/>
        <v>0</v>
      </c>
      <c r="G8" s="1"/>
      <c r="L8" s="75"/>
    </row>
    <row r="9" spans="1:12" x14ac:dyDescent="0.35">
      <c r="A9" s="16" t="s">
        <v>13</v>
      </c>
      <c r="B9" s="17" t="s">
        <v>14</v>
      </c>
      <c r="C9" s="18" t="s">
        <v>10</v>
      </c>
      <c r="D9" s="18">
        <v>1</v>
      </c>
      <c r="E9" s="14"/>
      <c r="F9" s="15">
        <f t="shared" si="0"/>
        <v>0</v>
      </c>
      <c r="G9" s="1"/>
      <c r="L9" s="75"/>
    </row>
    <row r="10" spans="1:12" x14ac:dyDescent="0.35">
      <c r="A10" s="16" t="s">
        <v>15</v>
      </c>
      <c r="B10" s="2" t="s">
        <v>16</v>
      </c>
      <c r="C10" s="18" t="s">
        <v>10</v>
      </c>
      <c r="D10" s="18">
        <v>1</v>
      </c>
      <c r="E10" s="14"/>
      <c r="F10" s="15">
        <f t="shared" si="0"/>
        <v>0</v>
      </c>
      <c r="G10" s="1"/>
      <c r="L10" s="75"/>
    </row>
    <row r="11" spans="1:12" x14ac:dyDescent="0.35">
      <c r="A11" s="16" t="s">
        <v>17</v>
      </c>
      <c r="B11" s="17" t="s">
        <v>18</v>
      </c>
      <c r="C11" s="18" t="s">
        <v>10</v>
      </c>
      <c r="D11" s="18">
        <v>1</v>
      </c>
      <c r="E11" s="14"/>
      <c r="F11" s="15">
        <f t="shared" si="0"/>
        <v>0</v>
      </c>
      <c r="G11" s="1"/>
      <c r="L11" s="75"/>
    </row>
    <row r="12" spans="1:12" x14ac:dyDescent="0.35">
      <c r="A12" s="16" t="s">
        <v>19</v>
      </c>
      <c r="B12" s="2" t="s">
        <v>20</v>
      </c>
      <c r="C12" s="18" t="s">
        <v>10</v>
      </c>
      <c r="D12" s="18">
        <v>1</v>
      </c>
      <c r="E12" s="14"/>
      <c r="F12" s="15">
        <f t="shared" si="0"/>
        <v>0</v>
      </c>
      <c r="G12" s="1"/>
      <c r="L12" s="75"/>
    </row>
    <row r="13" spans="1:12" s="23" customFormat="1" x14ac:dyDescent="0.35">
      <c r="A13" s="19" t="s">
        <v>21</v>
      </c>
      <c r="B13" s="20" t="s">
        <v>22</v>
      </c>
      <c r="C13" s="21" t="s">
        <v>10</v>
      </c>
      <c r="D13" s="21">
        <v>1</v>
      </c>
      <c r="E13" s="14"/>
      <c r="F13" s="22">
        <f t="shared" si="0"/>
        <v>0</v>
      </c>
      <c r="L13" s="76"/>
    </row>
    <row r="14" spans="1:12" x14ac:dyDescent="0.35">
      <c r="A14" s="16" t="s">
        <v>23</v>
      </c>
      <c r="B14" s="17" t="s">
        <v>24</v>
      </c>
      <c r="C14" s="18" t="s">
        <v>10</v>
      </c>
      <c r="D14" s="18">
        <v>1</v>
      </c>
      <c r="E14" s="14"/>
      <c r="F14" s="15">
        <f t="shared" si="0"/>
        <v>0</v>
      </c>
      <c r="G14" s="1"/>
      <c r="L14" s="75"/>
    </row>
    <row r="15" spans="1:12" x14ac:dyDescent="0.35">
      <c r="A15" s="16" t="s">
        <v>25</v>
      </c>
      <c r="B15" s="17" t="s">
        <v>26</v>
      </c>
      <c r="C15" s="18" t="s">
        <v>10</v>
      </c>
      <c r="D15" s="18">
        <v>1</v>
      </c>
      <c r="E15" s="14"/>
      <c r="F15" s="15">
        <f t="shared" si="0"/>
        <v>0</v>
      </c>
      <c r="G15" s="1"/>
      <c r="L15" s="75"/>
    </row>
    <row r="16" spans="1:12" x14ac:dyDescent="0.35">
      <c r="A16" s="16" t="s">
        <v>27</v>
      </c>
      <c r="B16" s="17" t="s">
        <v>28</v>
      </c>
      <c r="C16" s="18" t="s">
        <v>10</v>
      </c>
      <c r="D16" s="18">
        <v>1</v>
      </c>
      <c r="E16" s="14"/>
      <c r="F16" s="15">
        <f t="shared" si="0"/>
        <v>0</v>
      </c>
      <c r="G16" s="1"/>
      <c r="L16" s="75"/>
    </row>
    <row r="17" spans="1:12" x14ac:dyDescent="0.35">
      <c r="A17" s="16" t="s">
        <v>29</v>
      </c>
      <c r="B17" s="2" t="s">
        <v>30</v>
      </c>
      <c r="C17" s="18" t="s">
        <v>10</v>
      </c>
      <c r="D17" s="18">
        <v>1</v>
      </c>
      <c r="E17" s="35"/>
      <c r="F17" s="15">
        <f t="shared" si="0"/>
        <v>0</v>
      </c>
      <c r="G17" s="1"/>
      <c r="L17" s="75"/>
    </row>
    <row r="18" spans="1:12" x14ac:dyDescent="0.35">
      <c r="A18" s="16"/>
      <c r="B18" s="17"/>
      <c r="C18" s="18"/>
      <c r="D18" s="18"/>
      <c r="E18" s="14"/>
      <c r="F18" s="15"/>
      <c r="G18" s="1"/>
      <c r="L18" s="75"/>
    </row>
    <row r="19" spans="1:12" x14ac:dyDescent="0.35">
      <c r="A19" s="16"/>
      <c r="B19" s="17"/>
      <c r="C19" s="18"/>
      <c r="D19" s="18"/>
      <c r="E19" s="14"/>
      <c r="F19" s="15"/>
      <c r="G19" s="1"/>
      <c r="L19" s="75"/>
    </row>
    <row r="20" spans="1:12" x14ac:dyDescent="0.35">
      <c r="A20" s="16"/>
      <c r="B20" s="17"/>
      <c r="C20" s="18"/>
      <c r="D20" s="18"/>
      <c r="E20" s="14"/>
      <c r="F20" s="15"/>
      <c r="G20" s="1"/>
      <c r="L20" s="75"/>
    </row>
    <row r="21" spans="1:12" x14ac:dyDescent="0.35">
      <c r="A21" s="16"/>
      <c r="B21" s="17"/>
      <c r="C21" s="18"/>
      <c r="D21" s="18"/>
      <c r="E21" s="14"/>
      <c r="F21" s="15"/>
      <c r="G21" s="1"/>
      <c r="L21" s="75"/>
    </row>
    <row r="22" spans="1:12" x14ac:dyDescent="0.35">
      <c r="A22" s="16"/>
      <c r="B22" s="17"/>
      <c r="C22" s="18"/>
      <c r="D22" s="18"/>
      <c r="E22" s="14"/>
      <c r="F22" s="15"/>
      <c r="G22" s="1"/>
      <c r="L22" s="75"/>
    </row>
    <row r="23" spans="1:12" x14ac:dyDescent="0.35">
      <c r="A23" s="16"/>
      <c r="B23" s="17"/>
      <c r="C23" s="18"/>
      <c r="D23" s="18"/>
      <c r="E23" s="14"/>
      <c r="F23" s="15"/>
      <c r="G23" s="1"/>
      <c r="L23" s="75"/>
    </row>
    <row r="24" spans="1:12" x14ac:dyDescent="0.35">
      <c r="A24" s="16"/>
      <c r="B24" s="17"/>
      <c r="C24" s="18"/>
      <c r="D24" s="18"/>
      <c r="E24" s="14"/>
      <c r="F24" s="15"/>
      <c r="G24" s="1"/>
      <c r="L24" s="75"/>
    </row>
    <row r="25" spans="1:12" x14ac:dyDescent="0.35">
      <c r="A25" s="16"/>
      <c r="B25" s="17"/>
      <c r="C25" s="18"/>
      <c r="D25" s="18"/>
      <c r="E25" s="14"/>
      <c r="F25" s="15"/>
      <c r="G25" s="1"/>
      <c r="L25" s="75"/>
    </row>
    <row r="26" spans="1:12" x14ac:dyDescent="0.35">
      <c r="A26" s="16"/>
      <c r="B26" s="17"/>
      <c r="C26" s="18"/>
      <c r="D26" s="18"/>
      <c r="E26" s="14"/>
      <c r="F26" s="15"/>
      <c r="G26" s="1"/>
      <c r="L26" s="75"/>
    </row>
    <row r="27" spans="1:12" x14ac:dyDescent="0.35">
      <c r="A27" s="16"/>
      <c r="B27" s="17"/>
      <c r="C27" s="18"/>
      <c r="D27" s="18"/>
      <c r="E27" s="14"/>
      <c r="F27" s="15"/>
      <c r="G27" s="1"/>
      <c r="L27" s="75"/>
    </row>
    <row r="28" spans="1:12" x14ac:dyDescent="0.35">
      <c r="A28" s="16"/>
      <c r="B28" s="17"/>
      <c r="C28" s="18"/>
      <c r="D28" s="18"/>
      <c r="E28" s="14"/>
      <c r="F28" s="15"/>
      <c r="G28" s="1"/>
      <c r="L28" s="75"/>
    </row>
    <row r="29" spans="1:12" x14ac:dyDescent="0.35">
      <c r="A29" s="16"/>
      <c r="B29" s="17"/>
      <c r="C29" s="18"/>
      <c r="D29" s="18"/>
      <c r="E29" s="14"/>
      <c r="F29" s="15"/>
      <c r="G29" s="1"/>
      <c r="L29" s="75"/>
    </row>
    <row r="30" spans="1:12" ht="15" thickBot="1" x14ac:dyDescent="0.4">
      <c r="A30" s="70"/>
      <c r="B30" s="71"/>
      <c r="C30" s="72"/>
      <c r="D30" s="72"/>
      <c r="E30" s="73"/>
      <c r="F30" s="61"/>
      <c r="G30" s="1"/>
      <c r="L30" s="75"/>
    </row>
    <row r="31" spans="1:12" ht="15" thickBot="1" x14ac:dyDescent="0.4">
      <c r="A31" s="101" t="s">
        <v>31</v>
      </c>
      <c r="B31" s="102"/>
      <c r="C31" s="102"/>
      <c r="D31" s="102"/>
      <c r="E31" s="103"/>
      <c r="F31" s="25">
        <f>SUM(F7:F17)</f>
        <v>0</v>
      </c>
      <c r="G31" s="1"/>
      <c r="L31" s="75"/>
    </row>
    <row r="32" spans="1:12" ht="10.5" customHeight="1" thickBot="1" x14ac:dyDescent="0.4">
      <c r="G32" s="1"/>
      <c r="L32" s="75"/>
    </row>
    <row r="33" spans="1:12" ht="15.75" customHeight="1" thickBot="1" x14ac:dyDescent="0.4">
      <c r="A33" s="110" t="s">
        <v>62</v>
      </c>
      <c r="B33" s="111"/>
      <c r="C33" s="28"/>
      <c r="D33" s="104" t="s">
        <v>1</v>
      </c>
      <c r="E33" s="105"/>
      <c r="F33" s="105"/>
      <c r="G33" s="1"/>
      <c r="L33" s="75"/>
    </row>
    <row r="34" spans="1:12" ht="29.5" thickBot="1" x14ac:dyDescent="0.4">
      <c r="A34" s="29" t="s">
        <v>32</v>
      </c>
      <c r="B34" s="30" t="s">
        <v>3</v>
      </c>
      <c r="C34" s="30" t="s">
        <v>4</v>
      </c>
      <c r="D34" s="30" t="s">
        <v>33</v>
      </c>
      <c r="E34" s="9" t="s">
        <v>6</v>
      </c>
      <c r="F34" s="10" t="s">
        <v>7</v>
      </c>
      <c r="G34" s="1"/>
      <c r="L34" s="75"/>
    </row>
    <row r="35" spans="1:12" ht="145" x14ac:dyDescent="0.35">
      <c r="A35" s="11">
        <v>1</v>
      </c>
      <c r="B35" s="31" t="s">
        <v>91</v>
      </c>
      <c r="C35" s="13" t="s">
        <v>34</v>
      </c>
      <c r="D35" s="13">
        <v>1</v>
      </c>
      <c r="E35" s="14"/>
      <c r="F35" s="15">
        <f>E35*D35</f>
        <v>0</v>
      </c>
      <c r="G35" s="1"/>
      <c r="L35" s="75"/>
    </row>
    <row r="36" spans="1:12" x14ac:dyDescent="0.35">
      <c r="A36" s="11">
        <v>2</v>
      </c>
      <c r="B36" s="31" t="s">
        <v>89</v>
      </c>
      <c r="C36" s="13" t="s">
        <v>34</v>
      </c>
      <c r="D36" s="13">
        <v>1</v>
      </c>
      <c r="E36" s="14"/>
      <c r="F36" s="15">
        <f t="shared" ref="F36:F37" si="1">E36*D36</f>
        <v>0</v>
      </c>
      <c r="G36" s="1"/>
      <c r="L36" s="75"/>
    </row>
    <row r="37" spans="1:12" ht="29" x14ac:dyDescent="0.35">
      <c r="A37" s="11">
        <v>3</v>
      </c>
      <c r="B37" s="31" t="s">
        <v>90</v>
      </c>
      <c r="C37" s="13" t="s">
        <v>34</v>
      </c>
      <c r="D37" s="13">
        <v>1</v>
      </c>
      <c r="E37" s="14"/>
      <c r="F37" s="15">
        <f t="shared" si="1"/>
        <v>0</v>
      </c>
      <c r="G37" s="1"/>
      <c r="L37" s="75"/>
    </row>
    <row r="38" spans="1:12" ht="15" thickBot="1" x14ac:dyDescent="0.4">
      <c r="A38" s="11"/>
      <c r="B38" s="31"/>
      <c r="C38" s="13"/>
      <c r="D38" s="13"/>
      <c r="E38" s="14"/>
      <c r="F38" s="15"/>
      <c r="G38" s="1"/>
      <c r="L38" s="75"/>
    </row>
    <row r="39" spans="1:12" ht="15" thickBot="1" x14ac:dyDescent="0.4">
      <c r="A39" s="101" t="s">
        <v>42</v>
      </c>
      <c r="B39" s="102"/>
      <c r="C39" s="102"/>
      <c r="D39" s="102"/>
      <c r="E39" s="103"/>
      <c r="F39" s="25">
        <f>SUM(F35:F38)</f>
        <v>0</v>
      </c>
      <c r="G39" s="1"/>
      <c r="L39" s="75"/>
    </row>
    <row r="40" spans="1:12" ht="15" thickBot="1" x14ac:dyDescent="0.4">
      <c r="G40" s="1"/>
      <c r="L40" s="75"/>
    </row>
    <row r="41" spans="1:12" ht="15" thickBot="1" x14ac:dyDescent="0.4">
      <c r="A41" s="114" t="s">
        <v>63</v>
      </c>
      <c r="B41" s="115"/>
      <c r="C41" s="115"/>
      <c r="D41" s="115"/>
      <c r="E41" s="115"/>
      <c r="F41" s="116"/>
      <c r="G41" s="1"/>
      <c r="L41" s="75"/>
    </row>
    <row r="42" spans="1:12" ht="29.5" thickBot="1" x14ac:dyDescent="0.4">
      <c r="A42" s="29" t="s">
        <v>32</v>
      </c>
      <c r="B42" s="30" t="s">
        <v>3</v>
      </c>
      <c r="C42" s="30" t="s">
        <v>4</v>
      </c>
      <c r="D42" s="30" t="s">
        <v>33</v>
      </c>
      <c r="E42" s="9" t="s">
        <v>6</v>
      </c>
      <c r="F42" s="10" t="s">
        <v>7</v>
      </c>
      <c r="G42" s="1"/>
      <c r="L42" s="75"/>
    </row>
    <row r="43" spans="1:12" x14ac:dyDescent="0.35">
      <c r="A43" s="11"/>
      <c r="B43" s="33" t="s">
        <v>64</v>
      </c>
      <c r="C43" s="13"/>
      <c r="D43" s="13"/>
      <c r="E43" s="14"/>
      <c r="F43" s="22"/>
      <c r="G43" s="1"/>
      <c r="L43" s="75"/>
    </row>
    <row r="44" spans="1:12" ht="29" x14ac:dyDescent="0.35">
      <c r="A44" s="16"/>
      <c r="B44" s="34" t="s">
        <v>76</v>
      </c>
      <c r="C44" s="18"/>
      <c r="D44" s="18"/>
      <c r="E44" s="35"/>
      <c r="F44" s="36"/>
      <c r="G44" s="1"/>
      <c r="L44" s="75"/>
    </row>
    <row r="45" spans="1:12" ht="45.5" x14ac:dyDescent="0.35">
      <c r="A45" s="16">
        <v>1</v>
      </c>
      <c r="B45" s="2" t="s">
        <v>35</v>
      </c>
      <c r="C45" s="18" t="s">
        <v>40</v>
      </c>
      <c r="D45" s="18">
        <v>260</v>
      </c>
      <c r="E45" s="14"/>
      <c r="F45" s="32">
        <f t="shared" ref="F45:F51" si="2">E45*D45</f>
        <v>0</v>
      </c>
      <c r="G45" s="1"/>
      <c r="L45" s="75"/>
    </row>
    <row r="46" spans="1:12" x14ac:dyDescent="0.35">
      <c r="A46" s="16">
        <f>A45+1</f>
        <v>2</v>
      </c>
      <c r="B46" s="2" t="s">
        <v>36</v>
      </c>
      <c r="C46" s="18" t="s">
        <v>37</v>
      </c>
      <c r="D46" s="18">
        <v>1</v>
      </c>
      <c r="E46" s="14"/>
      <c r="F46" s="32">
        <f t="shared" si="2"/>
        <v>0</v>
      </c>
      <c r="G46" s="1"/>
      <c r="L46" s="75"/>
    </row>
    <row r="47" spans="1:12" ht="65.25" customHeight="1" x14ac:dyDescent="0.35">
      <c r="A47" s="16">
        <f t="shared" ref="A47:A53" si="3">A46+1</f>
        <v>3</v>
      </c>
      <c r="B47" s="2" t="s">
        <v>38</v>
      </c>
      <c r="C47" s="18" t="s">
        <v>2</v>
      </c>
      <c r="D47" s="18">
        <v>1</v>
      </c>
      <c r="E47" s="14"/>
      <c r="F47" s="32">
        <f t="shared" si="2"/>
        <v>0</v>
      </c>
      <c r="G47" s="1"/>
      <c r="L47" s="75"/>
    </row>
    <row r="48" spans="1:12" x14ac:dyDescent="0.35">
      <c r="A48" s="16">
        <f t="shared" si="3"/>
        <v>4</v>
      </c>
      <c r="B48" s="2" t="s">
        <v>39</v>
      </c>
      <c r="C48" s="18" t="s">
        <v>2</v>
      </c>
      <c r="D48" s="18">
        <v>1</v>
      </c>
      <c r="E48" s="14"/>
      <c r="F48" s="32">
        <f t="shared" si="2"/>
        <v>0</v>
      </c>
      <c r="G48" s="1"/>
      <c r="L48" s="75"/>
    </row>
    <row r="49" spans="1:12" ht="45.5" x14ac:dyDescent="0.35">
      <c r="A49" s="16">
        <f t="shared" si="3"/>
        <v>5</v>
      </c>
      <c r="B49" s="2" t="s">
        <v>58</v>
      </c>
      <c r="C49" s="18" t="s">
        <v>40</v>
      </c>
      <c r="D49" s="18">
        <v>100</v>
      </c>
      <c r="E49" s="14"/>
      <c r="F49" s="32">
        <f t="shared" si="2"/>
        <v>0</v>
      </c>
      <c r="G49" s="1"/>
      <c r="L49" s="75"/>
    </row>
    <row r="50" spans="1:12" ht="31" x14ac:dyDescent="0.35">
      <c r="A50" s="16">
        <f t="shared" si="3"/>
        <v>6</v>
      </c>
      <c r="B50" s="2" t="s">
        <v>41</v>
      </c>
      <c r="C50" s="18" t="s">
        <v>40</v>
      </c>
      <c r="D50" s="18">
        <v>200</v>
      </c>
      <c r="E50" s="14"/>
      <c r="F50" s="32">
        <f t="shared" si="2"/>
        <v>0</v>
      </c>
      <c r="G50" s="1"/>
      <c r="L50" s="75"/>
    </row>
    <row r="51" spans="1:12" x14ac:dyDescent="0.35">
      <c r="A51" s="16">
        <f t="shared" si="3"/>
        <v>7</v>
      </c>
      <c r="B51" s="2" t="s">
        <v>61</v>
      </c>
      <c r="C51" s="18" t="s">
        <v>40</v>
      </c>
      <c r="D51" s="18">
        <v>130</v>
      </c>
      <c r="E51" s="14"/>
      <c r="F51" s="32">
        <f t="shared" si="2"/>
        <v>0</v>
      </c>
      <c r="G51" s="1"/>
      <c r="L51" s="75"/>
    </row>
    <row r="52" spans="1:12" ht="72.5" x14ac:dyDescent="0.35">
      <c r="A52" s="16">
        <f t="shared" si="3"/>
        <v>8</v>
      </c>
      <c r="B52" s="69" t="s">
        <v>59</v>
      </c>
      <c r="C52" s="18" t="s">
        <v>60</v>
      </c>
      <c r="D52" s="18">
        <v>1</v>
      </c>
      <c r="E52" s="18"/>
      <c r="F52" s="32">
        <f>E52*D52</f>
        <v>0</v>
      </c>
      <c r="G52" s="1"/>
      <c r="L52" s="75"/>
    </row>
    <row r="53" spans="1:12" ht="29" x14ac:dyDescent="0.35">
      <c r="A53" s="16">
        <f t="shared" si="3"/>
        <v>9</v>
      </c>
      <c r="B53" s="2" t="s">
        <v>85</v>
      </c>
      <c r="C53" s="18" t="s">
        <v>2</v>
      </c>
      <c r="D53" s="18">
        <v>1</v>
      </c>
      <c r="E53" s="14"/>
      <c r="F53" s="32">
        <f t="shared" ref="F53" si="4">E53*D53</f>
        <v>0</v>
      </c>
      <c r="G53" s="1"/>
      <c r="L53" s="75"/>
    </row>
    <row r="54" spans="1:12" x14ac:dyDescent="0.35">
      <c r="A54" s="16"/>
      <c r="B54" s="2"/>
      <c r="C54" s="18"/>
      <c r="D54" s="18"/>
      <c r="E54" s="67"/>
      <c r="F54" s="32"/>
      <c r="G54" s="1"/>
      <c r="L54" s="75"/>
    </row>
    <row r="55" spans="1:12" x14ac:dyDescent="0.35">
      <c r="A55" s="16"/>
      <c r="B55" s="2"/>
      <c r="C55" s="18"/>
      <c r="D55" s="18"/>
      <c r="E55" s="35"/>
      <c r="F55" s="32"/>
      <c r="G55" s="1"/>
      <c r="L55" s="75"/>
    </row>
    <row r="56" spans="1:12" x14ac:dyDescent="0.35">
      <c r="A56" s="37"/>
      <c r="B56" s="34"/>
      <c r="C56" s="18"/>
      <c r="D56" s="21"/>
      <c r="E56" s="35"/>
      <c r="F56" s="32"/>
      <c r="G56" s="1"/>
      <c r="L56" s="75"/>
    </row>
    <row r="57" spans="1:12" ht="15" thickBot="1" x14ac:dyDescent="0.4">
      <c r="A57" s="38"/>
      <c r="B57" s="39"/>
      <c r="C57" s="40"/>
      <c r="D57" s="40"/>
      <c r="E57" s="35"/>
      <c r="F57" s="32"/>
      <c r="G57" s="1"/>
      <c r="L57" s="75"/>
    </row>
    <row r="58" spans="1:12" ht="15" thickBot="1" x14ac:dyDescent="0.4">
      <c r="A58" s="101" t="s">
        <v>43</v>
      </c>
      <c r="B58" s="102"/>
      <c r="C58" s="102"/>
      <c r="D58" s="102"/>
      <c r="E58" s="103"/>
      <c r="F58" s="26">
        <f>SUM(F45:F57)</f>
        <v>0</v>
      </c>
      <c r="G58" s="1"/>
      <c r="L58" s="75"/>
    </row>
    <row r="59" spans="1:12" ht="15.75" customHeight="1" thickBot="1" x14ac:dyDescent="0.4">
      <c r="A59" s="104" t="s">
        <v>77</v>
      </c>
      <c r="B59" s="105"/>
      <c r="C59" s="105"/>
      <c r="D59" s="105"/>
      <c r="E59" s="105"/>
      <c r="F59" s="105"/>
      <c r="G59" s="1"/>
      <c r="L59" s="75"/>
    </row>
    <row r="60" spans="1:12" ht="29.5" thickBot="1" x14ac:dyDescent="0.4">
      <c r="A60" s="29" t="s">
        <v>2</v>
      </c>
      <c r="B60" s="30" t="s">
        <v>3</v>
      </c>
      <c r="C60" s="30" t="s">
        <v>4</v>
      </c>
      <c r="D60" s="30" t="s">
        <v>33</v>
      </c>
      <c r="E60" s="9" t="s">
        <v>6</v>
      </c>
      <c r="F60" s="10" t="s">
        <v>7</v>
      </c>
      <c r="G60" s="1"/>
      <c r="L60" s="75"/>
    </row>
    <row r="61" spans="1:12" x14ac:dyDescent="0.35">
      <c r="A61" s="41"/>
      <c r="B61" s="42" t="s">
        <v>65</v>
      </c>
      <c r="C61" s="43" t="s">
        <v>44</v>
      </c>
      <c r="D61" s="43"/>
      <c r="E61" s="44"/>
      <c r="F61" s="45"/>
      <c r="G61" s="1"/>
      <c r="L61" s="75"/>
    </row>
    <row r="62" spans="1:12" ht="29" x14ac:dyDescent="0.35">
      <c r="A62" s="46"/>
      <c r="B62" s="47" t="s">
        <v>78</v>
      </c>
      <c r="C62" s="48"/>
      <c r="D62" s="49"/>
      <c r="E62" s="50"/>
      <c r="F62" s="51"/>
      <c r="G62" s="1"/>
      <c r="L62" s="75"/>
    </row>
    <row r="63" spans="1:12" ht="29" x14ac:dyDescent="0.35">
      <c r="A63" s="16" t="s">
        <v>8</v>
      </c>
      <c r="B63" s="2" t="s">
        <v>79</v>
      </c>
      <c r="C63" s="18" t="s">
        <v>2</v>
      </c>
      <c r="D63" s="52">
        <v>1</v>
      </c>
      <c r="E63" s="35"/>
      <c r="F63" s="32">
        <f t="shared" ref="F63" si="5">E63*D63</f>
        <v>0</v>
      </c>
      <c r="G63" s="1"/>
      <c r="L63" s="75"/>
    </row>
    <row r="64" spans="1:12" ht="29" x14ac:dyDescent="0.35">
      <c r="A64" s="16"/>
      <c r="B64" s="53" t="s">
        <v>45</v>
      </c>
      <c r="C64" s="18"/>
      <c r="D64" s="52"/>
      <c r="E64" s="35"/>
      <c r="F64" s="32"/>
      <c r="G64" s="1"/>
      <c r="L64" s="75"/>
    </row>
    <row r="65" spans="1:12" x14ac:dyDescent="0.35">
      <c r="A65" s="16" t="s">
        <v>11</v>
      </c>
      <c r="B65" s="2" t="s">
        <v>87</v>
      </c>
      <c r="C65" s="18" t="s">
        <v>2</v>
      </c>
      <c r="D65" s="52">
        <v>1</v>
      </c>
      <c r="E65" s="35"/>
      <c r="F65" s="32">
        <f t="shared" ref="F65" si="6">E65*D65</f>
        <v>0</v>
      </c>
      <c r="G65" s="1"/>
      <c r="L65" s="75"/>
    </row>
    <row r="66" spans="1:12" x14ac:dyDescent="0.35">
      <c r="A66" s="16"/>
      <c r="B66" s="54" t="s">
        <v>46</v>
      </c>
      <c r="C66" s="18"/>
      <c r="D66" s="52"/>
      <c r="E66" s="35"/>
      <c r="F66" s="32"/>
      <c r="G66" s="1"/>
      <c r="L66" s="75"/>
    </row>
    <row r="67" spans="1:12" x14ac:dyDescent="0.35">
      <c r="A67" s="16" t="s">
        <v>8</v>
      </c>
      <c r="B67" s="2" t="s">
        <v>47</v>
      </c>
      <c r="C67" s="18" t="s">
        <v>37</v>
      </c>
      <c r="D67" s="52">
        <v>2</v>
      </c>
      <c r="E67" s="35"/>
      <c r="F67" s="32">
        <f t="shared" ref="F67:F69" si="7">E67*D67</f>
        <v>0</v>
      </c>
      <c r="G67" s="1"/>
      <c r="L67" s="75"/>
    </row>
    <row r="68" spans="1:12" x14ac:dyDescent="0.35">
      <c r="A68" s="16" t="s">
        <v>11</v>
      </c>
      <c r="B68" s="2" t="s">
        <v>48</v>
      </c>
      <c r="C68" s="18" t="s">
        <v>2</v>
      </c>
      <c r="D68" s="52">
        <v>1</v>
      </c>
      <c r="E68" s="35"/>
      <c r="F68" s="32">
        <f t="shared" si="7"/>
        <v>0</v>
      </c>
      <c r="G68" s="1"/>
      <c r="L68" s="75"/>
    </row>
    <row r="69" spans="1:12" ht="43.5" x14ac:dyDescent="0.35">
      <c r="A69" s="16" t="s">
        <v>13</v>
      </c>
      <c r="B69" s="53" t="s">
        <v>86</v>
      </c>
      <c r="C69" s="18" t="s">
        <v>49</v>
      </c>
      <c r="D69" s="52">
        <v>1</v>
      </c>
      <c r="E69" s="35"/>
      <c r="F69" s="32">
        <f t="shared" si="7"/>
        <v>0</v>
      </c>
      <c r="G69" s="1"/>
      <c r="L69" s="75"/>
    </row>
    <row r="70" spans="1:12" x14ac:dyDescent="0.35">
      <c r="A70" s="16"/>
      <c r="B70" s="2"/>
      <c r="C70" s="18"/>
      <c r="D70" s="52"/>
      <c r="E70" s="35"/>
      <c r="F70" s="32"/>
      <c r="G70" s="1"/>
      <c r="L70" s="75"/>
    </row>
    <row r="71" spans="1:12" ht="29" x14ac:dyDescent="0.35">
      <c r="A71" s="16"/>
      <c r="B71" s="54" t="s">
        <v>67</v>
      </c>
      <c r="C71" s="18"/>
      <c r="D71" s="52"/>
      <c r="E71" s="35"/>
      <c r="F71" s="32"/>
      <c r="G71" s="1"/>
      <c r="L71" s="75"/>
    </row>
    <row r="72" spans="1:12" ht="43.5" x14ac:dyDescent="0.35">
      <c r="A72" s="16" t="s">
        <v>15</v>
      </c>
      <c r="B72" s="53" t="s">
        <v>66</v>
      </c>
      <c r="C72" s="18" t="s">
        <v>49</v>
      </c>
      <c r="D72" s="52">
        <v>1</v>
      </c>
      <c r="E72" s="35"/>
      <c r="F72" s="32">
        <f t="shared" ref="F72:F73" si="8">E72*D72</f>
        <v>0</v>
      </c>
      <c r="G72" s="1"/>
      <c r="L72" s="75"/>
    </row>
    <row r="73" spans="1:12" ht="15" thickBot="1" x14ac:dyDescent="0.4">
      <c r="A73" s="16" t="s">
        <v>17</v>
      </c>
      <c r="B73" s="2" t="s">
        <v>50</v>
      </c>
      <c r="C73" s="18" t="s">
        <v>49</v>
      </c>
      <c r="D73" s="52">
        <v>1</v>
      </c>
      <c r="E73" s="35"/>
      <c r="F73" s="32">
        <f t="shared" si="8"/>
        <v>0</v>
      </c>
      <c r="G73" s="1"/>
      <c r="L73" s="75"/>
    </row>
    <row r="74" spans="1:12" ht="15" thickBot="1" x14ac:dyDescent="0.4">
      <c r="A74" s="101" t="s">
        <v>51</v>
      </c>
      <c r="B74" s="102"/>
      <c r="C74" s="102"/>
      <c r="D74" s="102"/>
      <c r="E74" s="103"/>
      <c r="F74" s="25">
        <f>SUM(F63:F73)</f>
        <v>0</v>
      </c>
      <c r="G74" s="1"/>
      <c r="L74" s="75"/>
    </row>
    <row r="75" spans="1:12" ht="15" thickBot="1" x14ac:dyDescent="0.4">
      <c r="A75" s="55"/>
      <c r="C75" s="1"/>
      <c r="D75" s="1"/>
      <c r="E75" s="23"/>
      <c r="F75" s="1"/>
      <c r="G75" s="1"/>
      <c r="L75" s="75"/>
    </row>
    <row r="76" spans="1:12" customFormat="1" ht="39.5" customHeight="1" thickBot="1" x14ac:dyDescent="0.4">
      <c r="A76" s="27" t="s">
        <v>52</v>
      </c>
      <c r="B76" s="110" t="s">
        <v>88</v>
      </c>
      <c r="C76" s="111"/>
      <c r="D76" s="56"/>
      <c r="E76" s="57"/>
      <c r="F76" s="58"/>
      <c r="L76" s="75"/>
    </row>
    <row r="77" spans="1:12" customFormat="1" ht="15" customHeight="1" x14ac:dyDescent="0.35">
      <c r="A77" s="59"/>
      <c r="B77" s="60"/>
      <c r="C77" s="60"/>
      <c r="D77" s="60"/>
      <c r="E77" s="60"/>
      <c r="F77" s="61"/>
      <c r="L77" s="75"/>
    </row>
    <row r="78" spans="1:12" ht="15" thickBot="1" x14ac:dyDescent="0.4">
      <c r="A78" s="6"/>
      <c r="B78" s="6"/>
      <c r="C78" s="6"/>
      <c r="D78" s="6"/>
      <c r="E78" s="62"/>
      <c r="F78" s="63"/>
      <c r="G78" s="1"/>
      <c r="L78" s="75"/>
    </row>
    <row r="79" spans="1:12" ht="15" customHeight="1" thickBot="1" x14ac:dyDescent="0.4">
      <c r="A79" s="64" t="s">
        <v>53</v>
      </c>
      <c r="B79" s="104" t="s">
        <v>83</v>
      </c>
      <c r="C79" s="105"/>
      <c r="D79" s="105"/>
      <c r="E79" s="106"/>
      <c r="F79" s="65"/>
      <c r="G79" s="1"/>
      <c r="L79" s="75"/>
    </row>
    <row r="80" spans="1:12" ht="15" customHeight="1" x14ac:dyDescent="0.35">
      <c r="A80" s="66"/>
      <c r="B80" s="6"/>
      <c r="C80" s="6"/>
      <c r="D80" s="6"/>
      <c r="E80" s="6"/>
      <c r="F80" s="63"/>
      <c r="G80" s="1"/>
      <c r="L80" s="75"/>
    </row>
    <row r="81" spans="1:12" ht="15" thickBot="1" x14ac:dyDescent="0.4">
      <c r="A81" s="66"/>
      <c r="B81" s="6" t="s">
        <v>80</v>
      </c>
      <c r="C81" s="6"/>
      <c r="D81" s="6"/>
      <c r="E81" s="62"/>
      <c r="F81" s="63"/>
      <c r="G81" s="1"/>
      <c r="L81" s="75"/>
    </row>
    <row r="82" spans="1:12" ht="15.75" customHeight="1" thickBot="1" x14ac:dyDescent="0.4">
      <c r="A82" s="7" t="s">
        <v>54</v>
      </c>
      <c r="B82" s="102" t="s">
        <v>3</v>
      </c>
      <c r="C82" s="107"/>
      <c r="D82" s="104" t="s">
        <v>7</v>
      </c>
      <c r="E82" s="106"/>
      <c r="F82" s="1"/>
      <c r="G82" s="1"/>
      <c r="L82" s="75"/>
    </row>
    <row r="83" spans="1:12" x14ac:dyDescent="0.35">
      <c r="A83" s="11">
        <v>1</v>
      </c>
      <c r="B83" s="108" t="s">
        <v>55</v>
      </c>
      <c r="C83" s="109"/>
      <c r="D83" s="88">
        <f>F31</f>
        <v>0</v>
      </c>
      <c r="E83" s="89"/>
    </row>
    <row r="84" spans="1:12" x14ac:dyDescent="0.35">
      <c r="A84" s="16">
        <v>2</v>
      </c>
      <c r="B84" s="112" t="s">
        <v>73</v>
      </c>
      <c r="C84" s="113"/>
      <c r="D84" s="99">
        <f>F39</f>
        <v>0</v>
      </c>
      <c r="E84" s="100"/>
      <c r="F84" s="1"/>
      <c r="G84" s="1"/>
      <c r="L84" s="75"/>
    </row>
    <row r="85" spans="1:12" ht="15" thickBot="1" x14ac:dyDescent="0.4">
      <c r="A85" s="24">
        <v>6</v>
      </c>
      <c r="B85" s="90" t="s">
        <v>69</v>
      </c>
      <c r="C85" s="91"/>
      <c r="D85" s="92">
        <f>F79</f>
        <v>0</v>
      </c>
      <c r="E85" s="93"/>
      <c r="F85" s="1"/>
      <c r="G85" s="1"/>
      <c r="L85" s="75"/>
    </row>
    <row r="86" spans="1:12" ht="15" customHeight="1" thickBot="1" x14ac:dyDescent="0.4">
      <c r="A86" s="94" t="s">
        <v>70</v>
      </c>
      <c r="B86" s="95"/>
      <c r="C86" s="96"/>
      <c r="D86" s="97">
        <f>SUM(D83:E85)</f>
        <v>0</v>
      </c>
      <c r="E86" s="98"/>
      <c r="F86" s="1"/>
      <c r="G86" s="1"/>
      <c r="L86" s="75"/>
    </row>
    <row r="87" spans="1:12" ht="14.4" customHeight="1" thickBot="1" x14ac:dyDescent="0.4">
      <c r="A87" s="85"/>
      <c r="B87" s="86"/>
      <c r="C87" s="87"/>
      <c r="D87" s="88"/>
      <c r="E87" s="89"/>
      <c r="F87" s="1"/>
      <c r="G87" s="1"/>
      <c r="L87" s="75"/>
    </row>
    <row r="88" spans="1:12" s="74" customFormat="1" ht="15" thickBot="1" x14ac:dyDescent="0.4">
      <c r="A88" s="80"/>
      <c r="B88" s="81"/>
      <c r="C88" s="82"/>
      <c r="D88" s="83"/>
      <c r="E88" s="84"/>
      <c r="L88" s="78"/>
    </row>
    <row r="89" spans="1:12" ht="15" thickBot="1" x14ac:dyDescent="0.4">
      <c r="A89" s="7" t="s">
        <v>54</v>
      </c>
      <c r="B89" s="102" t="s">
        <v>3</v>
      </c>
      <c r="C89" s="107"/>
      <c r="D89" s="104" t="s">
        <v>7</v>
      </c>
      <c r="E89" s="106"/>
    </row>
    <row r="90" spans="1:12" x14ac:dyDescent="0.35">
      <c r="A90" s="11"/>
      <c r="B90" s="108"/>
      <c r="C90" s="109"/>
      <c r="D90" s="88"/>
      <c r="E90" s="89"/>
    </row>
    <row r="91" spans="1:12" x14ac:dyDescent="0.35">
      <c r="A91" s="16">
        <v>3</v>
      </c>
      <c r="B91" s="112" t="s">
        <v>68</v>
      </c>
      <c r="C91" s="113"/>
      <c r="D91" s="99">
        <f>F58</f>
        <v>0</v>
      </c>
      <c r="E91" s="100"/>
    </row>
    <row r="92" spans="1:12" x14ac:dyDescent="0.35">
      <c r="A92" s="16">
        <v>4</v>
      </c>
      <c r="B92" s="112" t="s">
        <v>56</v>
      </c>
      <c r="C92" s="113"/>
      <c r="D92" s="92">
        <f>F74</f>
        <v>0</v>
      </c>
      <c r="E92" s="93"/>
    </row>
    <row r="93" spans="1:12" x14ac:dyDescent="0.35">
      <c r="A93" s="16">
        <v>5</v>
      </c>
      <c r="B93" s="112" t="s">
        <v>72</v>
      </c>
      <c r="C93" s="113"/>
      <c r="D93" s="123">
        <f>F76</f>
        <v>0</v>
      </c>
      <c r="E93" s="124"/>
    </row>
    <row r="94" spans="1:12" ht="15" thickBot="1" x14ac:dyDescent="0.4">
      <c r="A94" s="24"/>
      <c r="B94" s="90"/>
      <c r="C94" s="91"/>
      <c r="D94" s="92"/>
      <c r="E94" s="93"/>
    </row>
    <row r="95" spans="1:12" ht="15" thickBot="1" x14ac:dyDescent="0.4">
      <c r="A95" s="125" t="s">
        <v>81</v>
      </c>
      <c r="B95" s="126"/>
      <c r="C95" s="127"/>
      <c r="D95" s="128">
        <f>SUM(D90:E94)</f>
        <v>0</v>
      </c>
      <c r="E95" s="129"/>
    </row>
    <row r="96" spans="1:12" ht="15" thickBot="1" x14ac:dyDescent="0.4">
      <c r="A96" s="85"/>
      <c r="B96" s="86"/>
      <c r="C96" s="87"/>
      <c r="D96" s="88"/>
      <c r="E96" s="89"/>
    </row>
    <row r="97" spans="1:5" ht="15" customHeight="1" thickBot="1" x14ac:dyDescent="0.4">
      <c r="A97" s="130" t="s">
        <v>71</v>
      </c>
      <c r="B97" s="131"/>
      <c r="C97" s="132"/>
      <c r="D97" s="135">
        <f>D95*3</f>
        <v>0</v>
      </c>
      <c r="E97" s="136"/>
    </row>
    <row r="98" spans="1:5" ht="15" thickBot="1" x14ac:dyDescent="0.4">
      <c r="A98" s="85"/>
      <c r="B98" s="86"/>
      <c r="C98" s="87"/>
      <c r="D98" s="88"/>
      <c r="E98" s="89"/>
    </row>
    <row r="99" spans="1:5" ht="25.5" customHeight="1" thickBot="1" x14ac:dyDescent="0.4">
      <c r="A99" s="130" t="s">
        <v>74</v>
      </c>
      <c r="B99" s="131"/>
      <c r="C99" s="132"/>
      <c r="D99" s="135">
        <f>D86+D97</f>
        <v>0</v>
      </c>
      <c r="E99" s="136"/>
    </row>
    <row r="100" spans="1:5" x14ac:dyDescent="0.35">
      <c r="A100" s="85" t="s">
        <v>57</v>
      </c>
      <c r="B100" s="86"/>
      <c r="C100" s="87"/>
      <c r="D100" s="88">
        <f>D99*0.05</f>
        <v>0</v>
      </c>
      <c r="E100" s="89"/>
    </row>
    <row r="101" spans="1:5" ht="15" thickBot="1" x14ac:dyDescent="0.4">
      <c r="A101" s="94"/>
      <c r="B101" s="95"/>
      <c r="C101" s="96"/>
      <c r="D101" s="137"/>
      <c r="E101" s="138"/>
    </row>
    <row r="102" spans="1:5" ht="35" customHeight="1" thickBot="1" x14ac:dyDescent="0.4">
      <c r="A102" s="130" t="s">
        <v>82</v>
      </c>
      <c r="B102" s="131"/>
      <c r="C102" s="132"/>
      <c r="D102" s="133">
        <f>D99+D100</f>
        <v>0</v>
      </c>
      <c r="E102" s="134"/>
    </row>
  </sheetData>
  <mergeCells count="58">
    <mergeCell ref="A95:C95"/>
    <mergeCell ref="D95:E95"/>
    <mergeCell ref="A96:C96"/>
    <mergeCell ref="D96:E96"/>
    <mergeCell ref="A102:C102"/>
    <mergeCell ref="D102:E102"/>
    <mergeCell ref="A97:C97"/>
    <mergeCell ref="D97:E97"/>
    <mergeCell ref="A101:C101"/>
    <mergeCell ref="D101:E101"/>
    <mergeCell ref="A98:C98"/>
    <mergeCell ref="D98:E98"/>
    <mergeCell ref="A99:C99"/>
    <mergeCell ref="D99:E99"/>
    <mergeCell ref="A100:C100"/>
    <mergeCell ref="D100:E100"/>
    <mergeCell ref="B92:C92"/>
    <mergeCell ref="D92:E92"/>
    <mergeCell ref="B93:C93"/>
    <mergeCell ref="D93:E93"/>
    <mergeCell ref="B94:C94"/>
    <mergeCell ref="D94:E94"/>
    <mergeCell ref="B89:C89"/>
    <mergeCell ref="D89:E89"/>
    <mergeCell ref="B90:C90"/>
    <mergeCell ref="D90:E90"/>
    <mergeCell ref="B91:C91"/>
    <mergeCell ref="D91:E91"/>
    <mergeCell ref="A1:F1"/>
    <mergeCell ref="A3:F3"/>
    <mergeCell ref="D4:F4"/>
    <mergeCell ref="A5:C5"/>
    <mergeCell ref="D5:F5"/>
    <mergeCell ref="A58:E58"/>
    <mergeCell ref="A59:C59"/>
    <mergeCell ref="D59:F59"/>
    <mergeCell ref="A31:E31"/>
    <mergeCell ref="A33:B33"/>
    <mergeCell ref="D33:F33"/>
    <mergeCell ref="A39:E39"/>
    <mergeCell ref="A41:F41"/>
    <mergeCell ref="D84:E84"/>
    <mergeCell ref="A74:E74"/>
    <mergeCell ref="B79:E79"/>
    <mergeCell ref="B82:C82"/>
    <mergeCell ref="D82:E82"/>
    <mergeCell ref="B83:C83"/>
    <mergeCell ref="D83:E83"/>
    <mergeCell ref="B76:C76"/>
    <mergeCell ref="B84:C84"/>
    <mergeCell ref="A88:C88"/>
    <mergeCell ref="D88:E88"/>
    <mergeCell ref="A87:C87"/>
    <mergeCell ref="D87:E87"/>
    <mergeCell ref="B85:C85"/>
    <mergeCell ref="D85:E85"/>
    <mergeCell ref="A86:C86"/>
    <mergeCell ref="D86:E86"/>
  </mergeCells>
  <pageMargins left="0.7" right="0.7" top="0.75" bottom="0.75" header="0.3" footer="0.3"/>
  <pageSetup paperSize="9" fitToHeight="0" orientation="landscape" r:id="rId1"/>
  <rowBreaks count="1" manualBreakCount="1">
    <brk id="80"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Cover page</vt:lpstr>
      <vt:lpstr>Generator supply-3HFs</vt:lpstr>
      <vt:lpstr>'Cover page'!Print_Area</vt:lpstr>
      <vt:lpstr>'Generator supply-3HFs'!Print_Area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ONEN, John</dc:creator>
  <cp:lastModifiedBy>TAMALE, Victor</cp:lastModifiedBy>
  <cp:lastPrinted>2024-03-05T08:40:54Z</cp:lastPrinted>
  <dcterms:created xsi:type="dcterms:W3CDTF">2024-02-29T08:42:37Z</dcterms:created>
  <dcterms:modified xsi:type="dcterms:W3CDTF">2024-11-29T15:15:29Z</dcterms:modified>
</cp:coreProperties>
</file>